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10_物価高騰対策補助金\R07（2025）年度\07　申請案内通知\01_通知\"/>
    </mc:Choice>
  </mc:AlternateContent>
  <xr:revisionPtr revIDLastSave="0" documentId="13_ncr:1_{21A328EF-6385-4E39-9F8D-4B022C2C5C4D}" xr6:coauthVersionLast="47" xr6:coauthVersionMax="47" xr10:uidLastSave="{00000000-0000-0000-0000-000000000000}"/>
  <bookViews>
    <workbookView xWindow="-120" yWindow="-120" windowWidth="29040" windowHeight="15720" tabRatio="578" xr2:uid="{00000000-000D-0000-FFFF-FFFF00000000}"/>
  </bookViews>
  <sheets>
    <sheet name="入力フォーム【変更】" sheetId="19" r:id="rId1"/>
    <sheet name="変更申請書" sheetId="50" r:id="rId2"/>
    <sheet name="事業所一覧" sheetId="34" r:id="rId3"/>
    <sheet name="請求書" sheetId="35" r:id="rId4"/>
    <sheet name="委任状" sheetId="36" r:id="rId5"/>
    <sheet name="実績報告書" sheetId="44" r:id="rId6"/>
    <sheet name="データ貼付用1" sheetId="48" state="hidden" r:id="rId7"/>
    <sheet name="データ貼付用2" sheetId="49" state="hidden" r:id="rId8"/>
  </sheets>
  <definedNames>
    <definedName name="_xlnm.Print_Area" localSheetId="4">委任状!$A$1:$AB$49</definedName>
    <definedName name="_xlnm.Print_Area" localSheetId="2">事業所一覧!$A$1:$AI$60</definedName>
    <definedName name="_xlnm.Print_Area" localSheetId="5">実績報告書!$A$1:$AB$51</definedName>
    <definedName name="_xlnm.Print_Area" localSheetId="3">請求書!$A$1:$AB$40</definedName>
    <definedName name="_xlnm.Print_Area" localSheetId="0">入力フォーム【変更】!$B$2:$AI$165</definedName>
    <definedName name="_xlnm.Print_Area" localSheetId="1">変更申請書!$A$1:$AB$47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9" i="36" l="1"/>
  <c r="B18" i="35"/>
  <c r="AL21" i="49"/>
  <c r="AD21" i="49"/>
  <c r="AC21" i="49"/>
  <c r="AB21" i="49"/>
  <c r="AA21" i="49"/>
  <c r="Z21" i="49"/>
  <c r="Y21" i="49"/>
  <c r="X21" i="49"/>
  <c r="W21" i="49"/>
  <c r="V21" i="49"/>
  <c r="I21" i="49"/>
  <c r="H21" i="49"/>
  <c r="G21" i="49"/>
  <c r="F21" i="49"/>
  <c r="E21" i="49"/>
  <c r="D21" i="49"/>
  <c r="C21" i="49"/>
  <c r="AL16" i="49"/>
  <c r="U16" i="49"/>
  <c r="T16" i="49"/>
  <c r="I16" i="49"/>
  <c r="H16" i="49"/>
  <c r="G16" i="49"/>
  <c r="F16" i="49"/>
  <c r="E16" i="49"/>
  <c r="D16" i="49"/>
  <c r="C16" i="49"/>
  <c r="AI39" i="34"/>
  <c r="AH39" i="34"/>
  <c r="AG39" i="34"/>
  <c r="AF39" i="34"/>
  <c r="AE39" i="34"/>
  <c r="AD39" i="34"/>
  <c r="AC39" i="34"/>
  <c r="AB39" i="34"/>
  <c r="AA39" i="34"/>
  <c r="R39" i="34"/>
  <c r="F39" i="34"/>
  <c r="A39" i="34"/>
  <c r="AF29" i="34"/>
  <c r="AE29" i="34"/>
  <c r="R29" i="34"/>
  <c r="F29" i="34"/>
  <c r="A29" i="34"/>
  <c r="X88" i="19"/>
  <c r="X73" i="19"/>
  <c r="J137" i="19" l="1"/>
  <c r="X32" i="19" l="1"/>
  <c r="AD23" i="49"/>
  <c r="AC23" i="49"/>
  <c r="AB23" i="49"/>
  <c r="AA23" i="49"/>
  <c r="Z23" i="49"/>
  <c r="Y23" i="49"/>
  <c r="X23" i="49"/>
  <c r="W23" i="49"/>
  <c r="AD22" i="49"/>
  <c r="AC22" i="49"/>
  <c r="AB22" i="49"/>
  <c r="AA22" i="49"/>
  <c r="Z22" i="49"/>
  <c r="Y22" i="49"/>
  <c r="X22" i="49"/>
  <c r="W22" i="49"/>
  <c r="AD20" i="49"/>
  <c r="AC20" i="49"/>
  <c r="AB20" i="49"/>
  <c r="AA20" i="49"/>
  <c r="Z20" i="49"/>
  <c r="Y20" i="49"/>
  <c r="X20" i="49"/>
  <c r="W20" i="49"/>
  <c r="AD19" i="49"/>
  <c r="AC19" i="49"/>
  <c r="AB19" i="49"/>
  <c r="AA19" i="49"/>
  <c r="Z19" i="49"/>
  <c r="Y19" i="49"/>
  <c r="X19" i="49"/>
  <c r="W19" i="49"/>
  <c r="AD18" i="49"/>
  <c r="AC18" i="49"/>
  <c r="AB18" i="49"/>
  <c r="AA18" i="49"/>
  <c r="Z18" i="49"/>
  <c r="Y18" i="49"/>
  <c r="X18" i="49"/>
  <c r="W18" i="49"/>
  <c r="V23" i="49"/>
  <c r="V22" i="49"/>
  <c r="V20" i="49"/>
  <c r="V19" i="49"/>
  <c r="V18" i="49"/>
  <c r="AD17" i="49"/>
  <c r="AC17" i="49"/>
  <c r="AB17" i="49"/>
  <c r="AA17" i="49"/>
  <c r="Z17" i="49"/>
  <c r="Y17" i="49"/>
  <c r="X17" i="49"/>
  <c r="W17" i="49"/>
  <c r="V17" i="49"/>
  <c r="B16" i="49" l="1"/>
  <c r="B21" i="49"/>
  <c r="B32" i="49"/>
  <c r="B28" i="49"/>
  <c r="B24" i="49"/>
  <c r="B19" i="49"/>
  <c r="B14" i="49"/>
  <c r="B10" i="49"/>
  <c r="B6" i="49"/>
  <c r="B27" i="49"/>
  <c r="B23" i="49"/>
  <c r="B18" i="49"/>
  <c r="B9" i="49"/>
  <c r="B3" i="49"/>
  <c r="B17" i="49"/>
  <c r="B25" i="49"/>
  <c r="B11" i="49"/>
  <c r="B31" i="49"/>
  <c r="B13" i="49"/>
  <c r="B29" i="49"/>
  <c r="B7" i="49"/>
  <c r="B30" i="49"/>
  <c r="B26" i="49"/>
  <c r="B22" i="49"/>
  <c r="B12" i="49"/>
  <c r="B8" i="49"/>
  <c r="B20" i="49"/>
  <c r="B15" i="49"/>
  <c r="J132" i="19"/>
  <c r="AI40" i="34"/>
  <c r="AH40" i="34"/>
  <c r="AG40" i="34"/>
  <c r="AF40" i="34"/>
  <c r="AE40" i="34"/>
  <c r="AD40" i="34"/>
  <c r="AC40" i="34"/>
  <c r="AB40" i="34"/>
  <c r="AA40" i="34"/>
  <c r="AI38" i="34"/>
  <c r="AH38" i="34"/>
  <c r="AG38" i="34"/>
  <c r="AF38" i="34"/>
  <c r="AE38" i="34"/>
  <c r="AD38" i="34"/>
  <c r="AC38" i="34"/>
  <c r="AB38" i="34"/>
  <c r="AA38" i="34"/>
  <c r="AI37" i="34"/>
  <c r="AH37" i="34"/>
  <c r="AG37" i="34"/>
  <c r="AF37" i="34"/>
  <c r="AE37" i="34"/>
  <c r="AD37" i="34"/>
  <c r="AC37" i="34"/>
  <c r="AB37" i="34"/>
  <c r="AA37" i="34"/>
  <c r="AI36" i="34"/>
  <c r="AH36" i="34"/>
  <c r="AG36" i="34"/>
  <c r="AF36" i="34"/>
  <c r="AE36" i="34"/>
  <c r="AD36" i="34"/>
  <c r="AC36" i="34"/>
  <c r="AB36" i="34"/>
  <c r="AA36" i="34"/>
  <c r="AI35" i="34"/>
  <c r="AH35" i="34"/>
  <c r="AG35" i="34"/>
  <c r="AF35" i="34"/>
  <c r="AE35" i="34"/>
  <c r="AD35" i="34"/>
  <c r="AC35" i="34"/>
  <c r="AB35" i="34"/>
  <c r="AA35" i="34"/>
  <c r="AI34" i="34"/>
  <c r="AH34" i="34"/>
  <c r="AG34" i="34"/>
  <c r="AF34" i="34"/>
  <c r="AE34" i="34"/>
  <c r="AD34" i="34"/>
  <c r="AC34" i="34"/>
  <c r="AB34" i="34"/>
  <c r="AA34" i="34"/>
  <c r="X53" i="19" l="1"/>
  <c r="AL32" i="49"/>
  <c r="AL31" i="49"/>
  <c r="AL30" i="49"/>
  <c r="AL29" i="49"/>
  <c r="AL28" i="49"/>
  <c r="AL27" i="49"/>
  <c r="AL26" i="49"/>
  <c r="AL25" i="49"/>
  <c r="AL24" i="49"/>
  <c r="AL23" i="49"/>
  <c r="AL22" i="49"/>
  <c r="AL20" i="49"/>
  <c r="AL19" i="49"/>
  <c r="AL18" i="49"/>
  <c r="AL17" i="49"/>
  <c r="AL15" i="49"/>
  <c r="AL14" i="49"/>
  <c r="AL13" i="49"/>
  <c r="AL12" i="49"/>
  <c r="AL11" i="49"/>
  <c r="AL10" i="49"/>
  <c r="AL9" i="49"/>
  <c r="AL8" i="49"/>
  <c r="AL7" i="49"/>
  <c r="AL6" i="49"/>
  <c r="I32" i="49"/>
  <c r="H32" i="49"/>
  <c r="G32" i="49"/>
  <c r="I31" i="49"/>
  <c r="H31" i="49"/>
  <c r="G31" i="49"/>
  <c r="I30" i="49"/>
  <c r="H30" i="49"/>
  <c r="G30" i="49"/>
  <c r="I29" i="49"/>
  <c r="H29" i="49"/>
  <c r="G29" i="49"/>
  <c r="I28" i="49"/>
  <c r="H28" i="49"/>
  <c r="G28" i="49"/>
  <c r="I27" i="49"/>
  <c r="H27" i="49"/>
  <c r="G27" i="49"/>
  <c r="I26" i="49"/>
  <c r="H26" i="49"/>
  <c r="G26" i="49"/>
  <c r="I25" i="49"/>
  <c r="H25" i="49"/>
  <c r="I24" i="49"/>
  <c r="H24" i="49"/>
  <c r="I23" i="49"/>
  <c r="H23" i="49"/>
  <c r="G23" i="49"/>
  <c r="I22" i="49"/>
  <c r="H22" i="49"/>
  <c r="G22" i="49"/>
  <c r="I20" i="49"/>
  <c r="H20" i="49"/>
  <c r="G20" i="49"/>
  <c r="I19" i="49"/>
  <c r="H19" i="49"/>
  <c r="G19" i="49"/>
  <c r="I18" i="49"/>
  <c r="H18" i="49"/>
  <c r="G18" i="49"/>
  <c r="I17" i="49"/>
  <c r="H17" i="49"/>
  <c r="G17" i="49"/>
  <c r="I15" i="49"/>
  <c r="H15" i="49"/>
  <c r="G15" i="49"/>
  <c r="I14" i="49"/>
  <c r="H14" i="49"/>
  <c r="G14" i="49"/>
  <c r="I13" i="49"/>
  <c r="H13" i="49"/>
  <c r="G13" i="49"/>
  <c r="I12" i="49"/>
  <c r="H12" i="49"/>
  <c r="G12" i="49"/>
  <c r="I11" i="49"/>
  <c r="H11" i="49"/>
  <c r="G11" i="49"/>
  <c r="I10" i="49"/>
  <c r="H10" i="49"/>
  <c r="G10" i="49"/>
  <c r="I9" i="49"/>
  <c r="H9" i="49"/>
  <c r="G9" i="49"/>
  <c r="I8" i="49"/>
  <c r="H8" i="49"/>
  <c r="G8" i="49"/>
  <c r="I7" i="49"/>
  <c r="H7" i="49"/>
  <c r="G7" i="49"/>
  <c r="I6" i="49"/>
  <c r="H6" i="49"/>
  <c r="G6" i="49"/>
  <c r="AG27" i="49" l="1"/>
  <c r="J41" i="50" l="1"/>
  <c r="J32" i="50"/>
  <c r="N13" i="50"/>
  <c r="N11" i="50"/>
  <c r="N30" i="50" s="1"/>
  <c r="N9" i="50"/>
  <c r="O8" i="50"/>
  <c r="T4" i="50"/>
  <c r="K124" i="19"/>
  <c r="O3" i="49" s="1"/>
  <c r="P25" i="50" l="1"/>
  <c r="AK27" i="49"/>
  <c r="AK28" i="49"/>
  <c r="AK29" i="49"/>
  <c r="AK30" i="49"/>
  <c r="AK31" i="49"/>
  <c r="AK32" i="49"/>
  <c r="AK26" i="49"/>
  <c r="C27" i="49"/>
  <c r="D27" i="49"/>
  <c r="E27" i="49"/>
  <c r="F27" i="49"/>
  <c r="AH27" i="49"/>
  <c r="AI27" i="49"/>
  <c r="AJ27" i="49"/>
  <c r="C28" i="49"/>
  <c r="D28" i="49"/>
  <c r="E28" i="49"/>
  <c r="F28" i="49"/>
  <c r="AG28" i="49"/>
  <c r="AH28" i="49"/>
  <c r="AI28" i="49"/>
  <c r="AJ28" i="49"/>
  <c r="C29" i="49"/>
  <c r="D29" i="49"/>
  <c r="E29" i="49"/>
  <c r="F29" i="49"/>
  <c r="AG29" i="49"/>
  <c r="AH29" i="49"/>
  <c r="AI29" i="49"/>
  <c r="AJ29" i="49"/>
  <c r="C30" i="49"/>
  <c r="D30" i="49"/>
  <c r="E30" i="49"/>
  <c r="F30" i="49"/>
  <c r="AG30" i="49"/>
  <c r="AH30" i="49"/>
  <c r="AI30" i="49"/>
  <c r="AJ30" i="49"/>
  <c r="C31" i="49"/>
  <c r="D31" i="49"/>
  <c r="E31" i="49"/>
  <c r="F31" i="49"/>
  <c r="AG31" i="49"/>
  <c r="AH31" i="49"/>
  <c r="AI31" i="49"/>
  <c r="AJ31" i="49"/>
  <c r="C32" i="49"/>
  <c r="D32" i="49"/>
  <c r="E32" i="49"/>
  <c r="F32" i="49"/>
  <c r="AG32" i="49"/>
  <c r="AH32" i="49"/>
  <c r="AI32" i="49"/>
  <c r="AJ32" i="49"/>
  <c r="AH26" i="49"/>
  <c r="AI26" i="49"/>
  <c r="AJ26" i="49"/>
  <c r="AG26" i="49"/>
  <c r="C26" i="49"/>
  <c r="D26" i="49"/>
  <c r="E26" i="49"/>
  <c r="F26" i="49"/>
  <c r="C25" i="49"/>
  <c r="D25" i="49"/>
  <c r="E25" i="49"/>
  <c r="F25" i="49"/>
  <c r="AE25" i="49"/>
  <c r="AF25" i="49"/>
  <c r="AF24" i="49"/>
  <c r="AE24" i="49"/>
  <c r="C24" i="49"/>
  <c r="D24" i="49"/>
  <c r="E24" i="49"/>
  <c r="F24" i="49"/>
  <c r="C18" i="49"/>
  <c r="D18" i="49"/>
  <c r="E18" i="49"/>
  <c r="F18" i="49"/>
  <c r="C19" i="49"/>
  <c r="D19" i="49"/>
  <c r="E19" i="49"/>
  <c r="F19" i="49"/>
  <c r="C20" i="49"/>
  <c r="D20" i="49"/>
  <c r="E20" i="49"/>
  <c r="F20" i="49"/>
  <c r="C22" i="49"/>
  <c r="D22" i="49"/>
  <c r="E22" i="49"/>
  <c r="F22" i="49"/>
  <c r="C23" i="49"/>
  <c r="D23" i="49"/>
  <c r="E23" i="49"/>
  <c r="F23" i="49"/>
  <c r="C17" i="49"/>
  <c r="D17" i="49"/>
  <c r="E17" i="49"/>
  <c r="F17" i="49"/>
  <c r="U15" i="49"/>
  <c r="T15" i="49"/>
  <c r="S13" i="49"/>
  <c r="S14" i="49"/>
  <c r="S12" i="49"/>
  <c r="C15" i="49"/>
  <c r="D15" i="49"/>
  <c r="E15" i="49"/>
  <c r="F15" i="49"/>
  <c r="C13" i="49"/>
  <c r="D13" i="49"/>
  <c r="E13" i="49"/>
  <c r="F13" i="49"/>
  <c r="O13" i="49"/>
  <c r="P13" i="49"/>
  <c r="Q13" i="49"/>
  <c r="R13" i="49"/>
  <c r="C14" i="49"/>
  <c r="D14" i="49"/>
  <c r="E14" i="49"/>
  <c r="F14" i="49"/>
  <c r="O14" i="49"/>
  <c r="P14" i="49"/>
  <c r="Q14" i="49"/>
  <c r="R14" i="49"/>
  <c r="P12" i="49"/>
  <c r="Q12" i="49"/>
  <c r="R12" i="49"/>
  <c r="O12" i="49"/>
  <c r="C12" i="49"/>
  <c r="D12" i="49"/>
  <c r="E12" i="49"/>
  <c r="F12" i="49"/>
  <c r="F3" i="49"/>
  <c r="E3" i="49"/>
  <c r="D3" i="49"/>
  <c r="C3" i="49"/>
  <c r="N11" i="49"/>
  <c r="M11" i="49"/>
  <c r="L11" i="49"/>
  <c r="K11" i="49"/>
  <c r="J11" i="49"/>
  <c r="F11" i="49"/>
  <c r="E11" i="49"/>
  <c r="D11" i="49"/>
  <c r="C11" i="49"/>
  <c r="N10" i="49"/>
  <c r="M10" i="49"/>
  <c r="L10" i="49"/>
  <c r="K10" i="49"/>
  <c r="J10" i="49"/>
  <c r="F10" i="49"/>
  <c r="E10" i="49"/>
  <c r="D10" i="49"/>
  <c r="C10" i="49"/>
  <c r="N9" i="49"/>
  <c r="M9" i="49"/>
  <c r="L9" i="49"/>
  <c r="K9" i="49"/>
  <c r="J9" i="49"/>
  <c r="F9" i="49"/>
  <c r="E9" i="49"/>
  <c r="D9" i="49"/>
  <c r="C9" i="49"/>
  <c r="N8" i="49"/>
  <c r="M8" i="49"/>
  <c r="L8" i="49"/>
  <c r="K8" i="49"/>
  <c r="J8" i="49"/>
  <c r="F8" i="49"/>
  <c r="E8" i="49"/>
  <c r="D8" i="49"/>
  <c r="C8" i="49"/>
  <c r="N7" i="49"/>
  <c r="M7" i="49"/>
  <c r="L7" i="49"/>
  <c r="K7" i="49"/>
  <c r="J7" i="49"/>
  <c r="F7" i="49"/>
  <c r="E7" i="49"/>
  <c r="D7" i="49"/>
  <c r="C7" i="49"/>
  <c r="Z3" i="49"/>
  <c r="Y3" i="49"/>
  <c r="X3" i="49"/>
  <c r="W3" i="49"/>
  <c r="M3" i="49"/>
  <c r="L3" i="49"/>
  <c r="K3" i="49"/>
  <c r="J3" i="49"/>
  <c r="I3" i="49"/>
  <c r="H3" i="49"/>
  <c r="G3" i="49"/>
  <c r="N6" i="49"/>
  <c r="M6" i="49"/>
  <c r="L6" i="49"/>
  <c r="K6" i="49"/>
  <c r="J6" i="49"/>
  <c r="F6" i="49"/>
  <c r="E6" i="49"/>
  <c r="D6" i="49"/>
  <c r="C6" i="49"/>
  <c r="N14" i="44" l="1"/>
  <c r="K3" i="48"/>
  <c r="I3" i="48"/>
  <c r="N3" i="48"/>
  <c r="L3" i="48"/>
  <c r="M3" i="48"/>
  <c r="J3" i="48"/>
  <c r="C3" i="48"/>
  <c r="AL3" i="48" s="1"/>
  <c r="J136" i="19"/>
  <c r="Y111" i="19"/>
  <c r="AD111" i="19" s="1"/>
  <c r="AE48" i="34" s="1"/>
  <c r="AI16" i="34"/>
  <c r="AH16" i="34"/>
  <c r="AG16" i="34"/>
  <c r="AF16" i="34"/>
  <c r="AE16" i="34"/>
  <c r="R16" i="34"/>
  <c r="F16" i="34"/>
  <c r="A16" i="34"/>
  <c r="A15" i="34"/>
  <c r="F15" i="34"/>
  <c r="R15" i="34"/>
  <c r="AE15" i="34"/>
  <c r="AF15" i="34"/>
  <c r="AG15" i="34"/>
  <c r="AH15" i="34"/>
  <c r="AI15" i="34"/>
  <c r="AE53" i="19"/>
  <c r="A52" i="34"/>
  <c r="F52" i="34"/>
  <c r="R52" i="34"/>
  <c r="AB52" i="34"/>
  <c r="AC52" i="34"/>
  <c r="AD52" i="34"/>
  <c r="AE52" i="34"/>
  <c r="AF52" i="34"/>
  <c r="AG52" i="34"/>
  <c r="AH52" i="34"/>
  <c r="A53" i="34"/>
  <c r="F53" i="34"/>
  <c r="R53" i="34"/>
  <c r="AB53" i="34"/>
  <c r="AC53" i="34"/>
  <c r="AD53" i="34"/>
  <c r="AE53" i="34"/>
  <c r="AF53" i="34"/>
  <c r="AG53" i="34"/>
  <c r="AH53" i="34"/>
  <c r="A54" i="34"/>
  <c r="F54" i="34"/>
  <c r="R54" i="34"/>
  <c r="AB54" i="34"/>
  <c r="AC54" i="34"/>
  <c r="AD54" i="34"/>
  <c r="AE54" i="34"/>
  <c r="AF54" i="34"/>
  <c r="AG54" i="34"/>
  <c r="AH54" i="34"/>
  <c r="A55" i="34"/>
  <c r="F55" i="34"/>
  <c r="R55" i="34"/>
  <c r="AB55" i="34"/>
  <c r="AC55" i="34"/>
  <c r="AD55" i="34"/>
  <c r="AE55" i="34"/>
  <c r="AF55" i="34"/>
  <c r="AG55" i="34"/>
  <c r="AH55" i="34"/>
  <c r="A56" i="34"/>
  <c r="F56" i="34"/>
  <c r="R56" i="34"/>
  <c r="AB56" i="34"/>
  <c r="AC56" i="34"/>
  <c r="AD56" i="34"/>
  <c r="AE56" i="34"/>
  <c r="AF56" i="34"/>
  <c r="AG56" i="34"/>
  <c r="AH56" i="34"/>
  <c r="A57" i="34"/>
  <c r="F57" i="34"/>
  <c r="R57" i="34"/>
  <c r="AB57" i="34"/>
  <c r="AC57" i="34"/>
  <c r="AD57" i="34"/>
  <c r="AE57" i="34"/>
  <c r="AF57" i="34"/>
  <c r="AG57" i="34"/>
  <c r="AH57" i="34"/>
  <c r="AF51" i="34"/>
  <c r="AH51" i="34"/>
  <c r="AG51" i="34"/>
  <c r="AE51" i="34"/>
  <c r="AD51" i="34"/>
  <c r="AC51" i="34"/>
  <c r="AB51" i="34"/>
  <c r="R51" i="34"/>
  <c r="F51" i="34"/>
  <c r="A51" i="34"/>
  <c r="A46" i="34"/>
  <c r="M46" i="34"/>
  <c r="Z46" i="34"/>
  <c r="AA46" i="34"/>
  <c r="AA45" i="34"/>
  <c r="Z45" i="34"/>
  <c r="M45" i="34"/>
  <c r="A45" i="34"/>
  <c r="A35" i="34"/>
  <c r="F35" i="34"/>
  <c r="R35" i="34"/>
  <c r="A36" i="34"/>
  <c r="F36" i="34"/>
  <c r="R36" i="34"/>
  <c r="A37" i="34"/>
  <c r="F37" i="34"/>
  <c r="R37" i="34"/>
  <c r="A38" i="34"/>
  <c r="F38" i="34"/>
  <c r="R38" i="34"/>
  <c r="A40" i="34"/>
  <c r="F40" i="34"/>
  <c r="R40" i="34"/>
  <c r="R34" i="34"/>
  <c r="F34" i="34"/>
  <c r="AE28" i="34"/>
  <c r="U3" i="49" l="1"/>
  <c r="O32" i="44"/>
  <c r="E3" i="48"/>
  <c r="AB3" i="48"/>
  <c r="AE3" i="48"/>
  <c r="R3" i="48"/>
  <c r="U3" i="48"/>
  <c r="W3" i="48"/>
  <c r="AF3" i="48"/>
  <c r="AJ3" i="48"/>
  <c r="AM3" i="48"/>
  <c r="AC3" i="48"/>
  <c r="P3" i="48"/>
  <c r="T3" i="48"/>
  <c r="AA3" i="48"/>
  <c r="AD3" i="48"/>
  <c r="AH3" i="48"/>
  <c r="A34" i="34"/>
  <c r="AF28" i="34"/>
  <c r="A28" i="34"/>
  <c r="R28" i="34"/>
  <c r="F28" i="34"/>
  <c r="AI23" i="34"/>
  <c r="AH23" i="34"/>
  <c r="AG23" i="34"/>
  <c r="AF23" i="34"/>
  <c r="AE23" i="34"/>
  <c r="R23" i="34"/>
  <c r="F23" i="34"/>
  <c r="A23" i="34"/>
  <c r="AI22" i="34"/>
  <c r="AH22" i="34"/>
  <c r="AG22" i="34"/>
  <c r="AF22" i="34"/>
  <c r="AE22" i="34"/>
  <c r="R22" i="34"/>
  <c r="F22" i="34"/>
  <c r="A22" i="34"/>
  <c r="AI21" i="34"/>
  <c r="AH21" i="34"/>
  <c r="AG21" i="34"/>
  <c r="AF21" i="34"/>
  <c r="AE21" i="34"/>
  <c r="R21" i="34"/>
  <c r="F21" i="34"/>
  <c r="A21" i="34"/>
  <c r="AE12" i="34"/>
  <c r="AF12" i="34"/>
  <c r="AG12" i="34"/>
  <c r="AH12" i="34"/>
  <c r="AI12" i="34"/>
  <c r="AE13" i="34"/>
  <c r="AF13" i="34"/>
  <c r="AG13" i="34"/>
  <c r="AH13" i="34"/>
  <c r="AI13" i="34"/>
  <c r="AE14" i="34"/>
  <c r="AF14" i="34"/>
  <c r="AG14" i="34"/>
  <c r="AH14" i="34"/>
  <c r="AI14" i="34"/>
  <c r="R12" i="34"/>
  <c r="R13" i="34"/>
  <c r="R14" i="34"/>
  <c r="F12" i="34"/>
  <c r="F13" i="34"/>
  <c r="F14" i="34"/>
  <c r="A12" i="34"/>
  <c r="A13" i="34"/>
  <c r="A14" i="34"/>
  <c r="AF11" i="34"/>
  <c r="AG11" i="34"/>
  <c r="AH11" i="34"/>
  <c r="AI11" i="34"/>
  <c r="AE11" i="34"/>
  <c r="R11" i="34"/>
  <c r="V3" i="48"/>
  <c r="AN3" i="48"/>
  <c r="AE88" i="19" l="1"/>
  <c r="X96" i="19"/>
  <c r="AE96" i="19" s="1"/>
  <c r="AE73" i="19"/>
  <c r="X63" i="19"/>
  <c r="AE63" i="19" s="1"/>
  <c r="AC113" i="19" l="1"/>
  <c r="F11" i="34"/>
  <c r="F6" i="34"/>
  <c r="F5" i="34"/>
  <c r="K125" i="19" l="1"/>
  <c r="K126" i="19" s="1"/>
  <c r="P26" i="50"/>
  <c r="P27" i="50" s="1"/>
  <c r="AB60" i="34"/>
  <c r="B3" i="48"/>
  <c r="Z48" i="34"/>
  <c r="Z31" i="34"/>
  <c r="Z18" i="34"/>
  <c r="Z42" i="34"/>
  <c r="AE25" i="34"/>
  <c r="AE8" i="34"/>
  <c r="AE42" i="34"/>
  <c r="Z25" i="34"/>
  <c r="Z8" i="34"/>
  <c r="AE31" i="34"/>
  <c r="AE18" i="34"/>
  <c r="P3" i="49" l="1"/>
  <c r="Q3" i="49"/>
  <c r="J160" i="19"/>
  <c r="N17" i="36" s="1"/>
  <c r="J133" i="19"/>
  <c r="J135" i="19" s="1"/>
  <c r="S3" i="49" s="1"/>
  <c r="S124" i="19" a="1"/>
  <c r="S124" i="19" s="1"/>
  <c r="J134" i="19"/>
  <c r="K21" i="35" s="1"/>
  <c r="I39" i="35"/>
  <c r="I35" i="35"/>
  <c r="F29" i="35"/>
  <c r="F28" i="35"/>
  <c r="O9" i="35"/>
  <c r="I38" i="35"/>
  <c r="N12" i="35"/>
  <c r="I33" i="35"/>
  <c r="U38" i="35"/>
  <c r="U34" i="35"/>
  <c r="T28" i="35"/>
  <c r="F27" i="35"/>
  <c r="N14" i="35"/>
  <c r="I34" i="35"/>
  <c r="X27" i="35"/>
  <c r="F26" i="35"/>
  <c r="J40" i="50"/>
  <c r="I37" i="35"/>
  <c r="X26" i="35"/>
  <c r="N10" i="35"/>
  <c r="N13" i="36" l="1"/>
  <c r="K28" i="36"/>
  <c r="J29" i="36"/>
  <c r="N15" i="36"/>
  <c r="J31" i="36"/>
  <c r="R6" i="36"/>
  <c r="J33" i="36"/>
  <c r="O12" i="36"/>
  <c r="V3" i="49"/>
  <c r="N12" i="44"/>
  <c r="N10" i="44"/>
  <c r="O9" i="44"/>
  <c r="N36" i="44" l="1"/>
  <c r="N38" i="44"/>
  <c r="W38" i="44"/>
  <c r="W36" i="44"/>
  <c r="I28" i="44"/>
  <c r="I25" i="44"/>
  <c r="A11" i="34"/>
  <c r="T3" i="49" l="1"/>
  <c r="U2" i="35"/>
  <c r="N3" i="49" l="1"/>
  <c r="T4" i="44"/>
  <c r="R3" i="49" l="1"/>
  <c r="Y3" i="34"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<sst xmlns="http://schemas.openxmlformats.org/spreadsheetml/2006/main" count="536" uniqueCount="366">
  <si>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</si>
  <si>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</si>
  <si>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</si>
  <si>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</si>
  <si>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</si>
  <si>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</si>
  <si>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</si>
  <si>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</si>
  <si>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</si>
  <si>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</si>
  <si>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</si>
  <si>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</si>
  <si>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</si>
  <si>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</si>
  <si>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</si>
  <si>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</si>
  <si>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</si>
  <si>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</si>
  <si>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</si>
  <si>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</si>
  <si>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</si>
  <si>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</si>
  <si>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</si>
  <si>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</si>
  <si>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</si>
  <si>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</si>
  <si>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</si>
  <si>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</si>
  <si>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</si>
  <si>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</si>
  <si>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</si>
  <si>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</si>
  <si>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</si>
  <si>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</si>
  <si>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</si>
  <si>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</si>
  <si>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</si>
  <si>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</si>
  <si>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</si>
  <si>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</si>
  <si>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</si>
  <si>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</si>
  <si>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</si>
  <si>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</si>
  <si>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</si>
  <si>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</si>
  <si>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</si>
  <si>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提出年月日</t>
    <rPh sb="0" eb="2">
      <t>テイシュツ</t>
    </rPh>
    <rPh sb="2" eb="5">
      <t>ネンガッピ</t>
    </rPh>
    <phoneticPr fontId="3"/>
  </si>
  <si>
    <t>所属・氏名</t>
    <rPh sb="0" eb="2">
      <t>ショゾク</t>
    </rPh>
    <rPh sb="3" eb="5">
      <t>シメイ</t>
    </rPh>
    <phoneticPr fontId="3"/>
  </si>
  <si>
    <t>　別紙、請求書に記載のとおり</t>
    <rPh sb="1" eb="3">
      <t>ベッシ</t>
    </rPh>
    <rPh sb="4" eb="7">
      <t>セイキュウショ</t>
    </rPh>
    <rPh sb="8" eb="10">
      <t>キサイ</t>
    </rPh>
    <phoneticPr fontId="3"/>
  </si>
  <si>
    <t>支払予定日</t>
    <rPh sb="0" eb="2">
      <t>シハライ</t>
    </rPh>
    <rPh sb="2" eb="4">
      <t>ヨテイ</t>
    </rPh>
    <rPh sb="4" eb="5">
      <t>ビ</t>
    </rPh>
    <phoneticPr fontId="3"/>
  </si>
  <si>
    <t>提出方法</t>
    <rPh sb="0" eb="2">
      <t>テイシュツ</t>
    </rPh>
    <rPh sb="2" eb="4">
      <t>ホウホウ</t>
    </rPh>
    <phoneticPr fontId="3"/>
  </si>
  <si>
    <t>提出先</t>
    <rPh sb="0" eb="3">
      <t>テイシュツサキ</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</si>
  <si>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</si>
  <si>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</si>
  <si>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・メールアドレス：wf-shogai@city.yokosuka.kanagawa.jp</t>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</si>
  <si>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</si>
  <si>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</si>
  <si>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</si>
  <si>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</si>
  <si>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</si>
  <si>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</si>
  <si>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</si>
  <si>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金融機関CD</t>
    <rPh sb="0" eb="4">
      <t>キンユウキカン</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</si>
  <si>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</si>
  <si>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</si>
  <si>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</si>
  <si>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</si>
  <si>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</si>
  <si>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事業所名</t>
    <rPh sb="0" eb="4">
      <t>ジギョウショメイ</t>
    </rPh>
    <phoneticPr fontId="3"/>
  </si>
  <si>
    <t>サービス種別</t>
    <rPh sb="4" eb="6">
      <t>シュベツ</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</si>
  <si>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</si>
  <si>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</si>
  <si>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生活介護</t>
    <rPh sb="0" eb="4">
      <t>セイカツカイゴ</t>
    </rPh>
    <phoneticPr fontId="3"/>
  </si>
  <si>
    <t>就労移行支援</t>
    <rPh sb="0" eb="6">
      <t>シュウロウイコウシエン</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</si>
  <si>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</si>
  <si>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</si>
  <si>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</si>
  <si>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</si>
  <si>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</si>
  <si>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</si>
  <si>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</si>
  <si>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保育所等訪問支援</t>
    <rPh sb="0" eb="4">
      <t>ホイクジョトウ</t>
    </rPh>
    <rPh sb="4" eb="8">
      <t>ホウモンシエン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</si>
  <si>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</si>
  <si>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</si>
  <si>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</si>
  <si>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</si>
  <si>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障害者地域作業所</t>
    <rPh sb="0" eb="3">
      <t>ショウガイシャ</t>
    </rPh>
    <rPh sb="3" eb="8">
      <t>チイキサギョウショ</t>
    </rPh>
    <phoneticPr fontId="3"/>
  </si>
  <si>
    <t>申請者</t>
    <rPh sb="0" eb="3">
      <t>シンセイシャ</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</si>
  <si>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</si>
  <si>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</si>
  <si>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</si>
  <si>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</si>
  <si>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</si>
  <si>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</si>
  <si>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</si>
  <si>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</si>
  <si>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</si>
  <si>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</si>
  <si>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</si>
  <si>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</si>
  <si>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</si>
  <si>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</si>
  <si>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</si>
  <si>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</si>
  <si>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</si>
  <si>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</si>
  <si>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</si>
  <si>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</si>
  <si>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</si>
  <si>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</si>
  <si>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</si>
  <si>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事業所番号</t>
    <rPh sb="0" eb="5">
      <t>ジギョウショバンゴウ</t>
    </rPh>
    <phoneticPr fontId="3"/>
  </si>
  <si>
    <t>補助金</t>
    <rPh sb="0" eb="3">
      <t>ホジョキン</t>
    </rPh>
    <phoneticPr fontId="3"/>
  </si>
  <si>
    <t>支　出</t>
    <rPh sb="0" eb="1">
      <t>シ</t>
    </rPh>
    <rPh sb="2" eb="3">
      <t>デ</t>
    </rPh>
    <phoneticPr fontId="3"/>
  </si>
  <si>
    <t>収　入</t>
    <rPh sb="0" eb="1">
      <t>オサム</t>
    </rPh>
    <rPh sb="2" eb="3">
      <t>ニュウ</t>
    </rPh>
    <phoneticPr fontId="3"/>
  </si>
  <si>
    <t>実績報告日</t>
    <rPh sb="0" eb="5">
      <t>ジッセキホウコクビ</t>
    </rPh>
    <phoneticPr fontId="3"/>
  </si>
  <si>
    <t>交付決定日（予定）</t>
    <rPh sb="0" eb="5">
      <t>コウフケッテイビ</t>
    </rPh>
    <rPh sb="6" eb="8">
      <t>ヨテイ</t>
    </rPh>
    <phoneticPr fontId="3"/>
  </si>
  <si>
    <t>横須賀市民生局福祉こども部障害福祉課　施設係（電話：046-822-8244）</t>
    <rPh sb="0" eb="4">
      <t>ヨコスカシ</t>
    </rPh>
    <rPh sb="4" eb="7">
      <t>ミンセイキョク</t>
    </rPh>
    <rPh sb="7" eb="9">
      <t>フクシ</t>
    </rPh>
    <rPh sb="12" eb="13">
      <t>ブ</t>
    </rPh>
    <rPh sb="13" eb="15">
      <t>ショウガイ</t>
    </rPh>
    <rPh sb="15" eb="17">
      <t>フクシ</t>
    </rPh>
    <rPh sb="17" eb="18">
      <t>カ</t>
    </rPh>
    <rPh sb="19" eb="22">
      <t>シセツカカリ</t>
    </rPh>
    <rPh sb="23" eb="25">
      <t>デンワ</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</si>
  <si>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</si>
  <si>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</si>
  <si>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</si>
  <si>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</si>
  <si>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</si>
  <si>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補助金の振込先口座を入力してください。</t>
    <rPh sb="0" eb="3">
      <t>ホジョキン</t>
    </rPh>
    <rPh sb="4" eb="7">
      <t>フリコミサキ</t>
    </rPh>
    <rPh sb="7" eb="9">
      <t>コウザ</t>
    </rPh>
    <rPh sb="10" eb="12">
      <t>ニュウリョク</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</si>
  <si>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</si>
  <si>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</si>
  <si>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</si>
  <si>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</si>
  <si>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</si>
  <si>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※申請者（法人）ごとに作成してご提出ください。</t>
    <rPh sb="1" eb="4">
      <t>シンセイシャ</t>
    </rPh>
    <rPh sb="5" eb="7">
      <t>ホウジン</t>
    </rPh>
    <phoneticPr fontId="3"/>
  </si>
  <si>
    <t>申請事項</t>
    <rPh sb="0" eb="2">
      <t>シンセイ</t>
    </rPh>
    <rPh sb="2" eb="4">
      <t>ジコウ</t>
    </rPh>
    <phoneticPr fontId="3"/>
  </si>
  <si>
    <t>請求事項</t>
    <rPh sb="0" eb="2">
      <t>セイキュウ</t>
    </rPh>
    <rPh sb="2" eb="4">
      <t>ジコウ</t>
    </rPh>
    <phoneticPr fontId="3"/>
  </si>
  <si>
    <t>入所・居住系</t>
    <rPh sb="0" eb="2">
      <t>ニュウショ</t>
    </rPh>
    <rPh sb="3" eb="6">
      <t>キョジュウケイ</t>
    </rPh>
    <phoneticPr fontId="3"/>
  </si>
  <si>
    <t>通所系</t>
    <rPh sb="0" eb="3">
      <t>ツウショケイ</t>
    </rPh>
    <phoneticPr fontId="3"/>
  </si>
  <si>
    <t>訪問系</t>
    <rPh sb="0" eb="3">
      <t>ホウモンケイ</t>
    </rPh>
    <phoneticPr fontId="3"/>
  </si>
  <si>
    <t>▼入所・居住系</t>
    <rPh sb="1" eb="3">
      <t>ニュウショ</t>
    </rPh>
    <rPh sb="4" eb="7">
      <t>キョジュウケイ</t>
    </rPh>
    <phoneticPr fontId="3"/>
  </si>
  <si>
    <t>補助対象事業所一覧</t>
    <rPh sb="0" eb="4">
      <t>ホジョタイショウ</t>
    </rPh>
    <rPh sb="4" eb="7">
      <t>ジギョウショ</t>
    </rPh>
    <rPh sb="7" eb="9">
      <t>イチラン</t>
    </rPh>
    <phoneticPr fontId="3"/>
  </si>
  <si>
    <t>名称</t>
    <rPh sb="0" eb="2">
      <t>メイショウ</t>
    </rPh>
    <phoneticPr fontId="3"/>
  </si>
  <si>
    <t>居宅介護、重度訪問介護、行動援護、同行援護、移動支援</t>
    <rPh sb="0" eb="4">
      <t>キョタクカイゴ</t>
    </rPh>
    <rPh sb="5" eb="11">
      <t>ジュウドホウモンカイゴ</t>
    </rPh>
    <rPh sb="12" eb="16">
      <t>コウドウエンゴ</t>
    </rPh>
    <rPh sb="17" eb="21">
      <t>ドウコウエンゴ</t>
    </rPh>
    <rPh sb="22" eb="26">
      <t>イドウシエン</t>
    </rPh>
    <phoneticPr fontId="3"/>
  </si>
  <si>
    <t>計画相談支援、地域移行支援、地域定着支援、障害児相談支援、自立生活援助</t>
    <rPh sb="0" eb="6">
      <t>ケイカクソウダンシエン</t>
    </rPh>
    <rPh sb="7" eb="13">
      <t>チイキイコウシエン</t>
    </rPh>
    <rPh sb="14" eb="20">
      <t>チイキテイチャクシエン</t>
    </rPh>
    <rPh sb="21" eb="24">
      <t>ショウガイジ</t>
    </rPh>
    <rPh sb="24" eb="28">
      <t>ソウダンシエン</t>
    </rPh>
    <rPh sb="29" eb="35">
      <t>ジリツセイカツエンジョ</t>
    </rPh>
    <phoneticPr fontId="3"/>
  </si>
  <si>
    <t>生活介護、就労移行支援、自立訓練（機能訓練、生活訓練）、就労継続支援Ａ型、就労継続支援Ｂ型、就労選択支援、放課後等デイサービス、児童発達支援、日中一時支援</t>
    <rPh sb="0" eb="4">
      <t>セイカツカイゴ</t>
    </rPh>
    <rPh sb="5" eb="11">
      <t>シュウロウイコウシエン</t>
    </rPh>
    <rPh sb="12" eb="16">
      <t>ジリツクンレン</t>
    </rPh>
    <rPh sb="17" eb="21">
      <t>キノウクンレン</t>
    </rPh>
    <rPh sb="22" eb="26">
      <t>セイカツクンレン</t>
    </rPh>
    <rPh sb="28" eb="34">
      <t>シュウロウケイゾクシエン</t>
    </rPh>
    <rPh sb="35" eb="36">
      <t>ガタ</t>
    </rPh>
    <rPh sb="37" eb="43">
      <t>シュウロウケイゾクシエン</t>
    </rPh>
    <rPh sb="44" eb="45">
      <t>ガタ</t>
    </rPh>
    <rPh sb="46" eb="52">
      <t>シュウロウセンタクシエン</t>
    </rPh>
    <rPh sb="53" eb="57">
      <t>ホウカゴトウ</t>
    </rPh>
    <rPh sb="64" eb="70">
      <t>ジドウハッタツシエン</t>
    </rPh>
    <rPh sb="71" eb="77">
      <t>ニッチュウイチジシエン</t>
    </rPh>
    <phoneticPr fontId="3"/>
  </si>
  <si>
    <t>地域活動支援センター、障害者地域作業所</t>
    <rPh sb="0" eb="6">
      <t>チイキカツドウシエン</t>
    </rPh>
    <rPh sb="11" eb="14">
      <t>ショウガイシャ</t>
    </rPh>
    <rPh sb="14" eb="19">
      <t>チイキサギョウショ</t>
    </rPh>
    <phoneticPr fontId="3"/>
  </si>
  <si>
    <t>居宅介護等</t>
    <rPh sb="0" eb="5">
      <t>キョタクカイゴトウ</t>
    </rPh>
    <phoneticPr fontId="3"/>
  </si>
  <si>
    <t>相談支援等</t>
    <rPh sb="0" eb="5">
      <t>ソウダンシエントウ</t>
    </rPh>
    <phoneticPr fontId="3"/>
  </si>
  <si>
    <t>補助基準額</t>
    <rPh sb="0" eb="2">
      <t>ホジョ</t>
    </rPh>
    <rPh sb="2" eb="4">
      <t>キジュン</t>
    </rPh>
    <rPh sb="4" eb="5">
      <t>ガク</t>
    </rPh>
    <phoneticPr fontId="3"/>
  </si>
  <si>
    <t>２　申請者（運営法人）</t>
    <rPh sb="2" eb="5">
      <t>シンセイシャ</t>
    </rPh>
    <rPh sb="6" eb="8">
      <t>ウンエイ</t>
    </rPh>
    <phoneticPr fontId="3"/>
  </si>
  <si>
    <t>自立訓練（機能・生活）</t>
    <rPh sb="0" eb="4">
      <t>ジリツクンレン</t>
    </rPh>
    <rPh sb="5" eb="7">
      <t>キノウ</t>
    </rPh>
    <rPh sb="8" eb="10">
      <t>セイカツ</t>
    </rPh>
    <phoneticPr fontId="3"/>
  </si>
  <si>
    <t>就労継続支援Ａ型</t>
    <rPh sb="0" eb="4">
      <t>シュウロウケイゾク</t>
    </rPh>
    <rPh sb="4" eb="6">
      <t>シエン</t>
    </rPh>
    <rPh sb="7" eb="8">
      <t>ガタ</t>
    </rPh>
    <phoneticPr fontId="3"/>
  </si>
  <si>
    <t>移動支援</t>
    <rPh sb="0" eb="2">
      <t>イドウ</t>
    </rPh>
    <rPh sb="2" eb="4">
      <t>シエン</t>
    </rPh>
    <phoneticPr fontId="3"/>
  </si>
  <si>
    <t>▼訪問系（居宅介護等）</t>
    <rPh sb="1" eb="3">
      <t>ホウモン</t>
    </rPh>
    <rPh sb="3" eb="4">
      <t>ケイ</t>
    </rPh>
    <rPh sb="5" eb="7">
      <t>キョタク</t>
    </rPh>
    <rPh sb="7" eb="9">
      <t>カイゴ</t>
    </rPh>
    <rPh sb="9" eb="10">
      <t>トウ</t>
    </rPh>
    <phoneticPr fontId="3"/>
  </si>
  <si>
    <t>▼訪問系（相談支援等）</t>
    <rPh sb="1" eb="3">
      <t>ホウモン</t>
    </rPh>
    <rPh sb="3" eb="4">
      <t>ケイ</t>
    </rPh>
    <rPh sb="5" eb="9">
      <t>ソウダンシエン</t>
    </rPh>
    <rPh sb="9" eb="10">
      <t>トウ</t>
    </rPh>
    <phoneticPr fontId="3"/>
  </si>
  <si>
    <t>計画相談支援</t>
    <rPh sb="0" eb="4">
      <t>ケイカクソウダン</t>
    </rPh>
    <rPh sb="4" eb="6">
      <t>シエン</t>
    </rPh>
    <phoneticPr fontId="3"/>
  </si>
  <si>
    <t>自立生活援助</t>
    <rPh sb="0" eb="6">
      <t>ジリツセイカツエンジョ</t>
    </rPh>
    <phoneticPr fontId="3"/>
  </si>
  <si>
    <t>事業所所在地
※町名から入力</t>
    <rPh sb="0" eb="3">
      <t>ジギョウショ</t>
    </rPh>
    <rPh sb="3" eb="6">
      <t>ショザイチ</t>
    </rPh>
    <rPh sb="8" eb="10">
      <t>マチメイ</t>
    </rPh>
    <rPh sb="12" eb="14">
      <t>ニュウリョク</t>
    </rPh>
    <phoneticPr fontId="3"/>
  </si>
  <si>
    <t>▼通所系（障害福祉サービス等）</t>
    <rPh sb="1" eb="3">
      <t>ツウショ</t>
    </rPh>
    <rPh sb="3" eb="4">
      <t>ケイ</t>
    </rPh>
    <rPh sb="5" eb="9">
      <t>ショウガイフクシ</t>
    </rPh>
    <rPh sb="13" eb="14">
      <t>トウ</t>
    </rPh>
    <phoneticPr fontId="3"/>
  </si>
  <si>
    <r>
      <t>※</t>
    </r>
    <r>
      <rPr>
        <b/>
        <sz val="14"/>
        <color rgb="FFFF0000"/>
        <rFont val="Yu Gothic UI"/>
        <family val="3"/>
        <charset val="128"/>
      </rPr>
      <t>責任者</t>
    </r>
    <r>
      <rPr>
        <b/>
        <sz val="14"/>
        <color theme="4" tint="-0.499984740745262"/>
        <rFont val="Yu Gothic UI"/>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</si>
  <si>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Yu Gothic UI"/>
        <family val="3"/>
        <charset val="128"/>
      </rPr>
      <t>担当者</t>
    </r>
    <r>
      <rPr>
        <b/>
        <sz val="14"/>
        <color theme="4" tint="-0.499984740745262"/>
        <rFont val="Yu Gothic UI"/>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</si>
  <si>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障害福祉サービス等</t>
    <rPh sb="0" eb="4">
      <t>ショウガイフクシ</t>
    </rPh>
    <rPh sb="8" eb="9">
      <t>トウ</t>
    </rPh>
    <phoneticPr fontId="3"/>
  </si>
  <si>
    <t>地域活動支援センター</t>
    <rPh sb="0" eb="4">
      <t>チイキカツドウ</t>
    </rPh>
    <rPh sb="4" eb="6">
      <t>シエン</t>
    </rPh>
    <phoneticPr fontId="3"/>
  </si>
  <si>
    <t>施設入所支援</t>
    <rPh sb="0" eb="6">
      <t>シセツニュウショシエン</t>
    </rPh>
    <phoneticPr fontId="3"/>
  </si>
  <si>
    <t>標準事務処理期間（30日間）を基に、交付決定日や請求書の提出年月日等を表示しています。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ヒョウジ</t>
    </rPh>
    <phoneticPr fontId="3"/>
  </si>
  <si>
    <t>補助基準額50,000円</t>
    <rPh sb="0" eb="5">
      <t>ホジョキジュンガク</t>
    </rPh>
    <rPh sb="11" eb="12">
      <t>エン</t>
    </rPh>
    <phoneticPr fontId="3"/>
  </si>
  <si>
    <t>×</t>
    <phoneticPr fontId="3"/>
  </si>
  <si>
    <t>事業所</t>
    <rPh sb="0" eb="3">
      <t>ジギョウショ</t>
    </rPh>
    <phoneticPr fontId="3"/>
  </si>
  <si>
    <t>＝</t>
    <phoneticPr fontId="3"/>
  </si>
  <si>
    <t>補助基準額30,000円</t>
    <rPh sb="0" eb="5">
      <t>ホジョキジュンガク</t>
    </rPh>
    <rPh sb="11" eb="12">
      <t>エン</t>
    </rPh>
    <phoneticPr fontId="3"/>
  </si>
  <si>
    <t>施設入所支援、共同生活援助、短期入所（空床型・医療型を除く）、福祉型障害児入所施設</t>
    <rPh sb="0" eb="6">
      <t>シセツニュウショシエン</t>
    </rPh>
    <rPh sb="7" eb="13">
      <t>キョウドウセイカツエンジョ</t>
    </rPh>
    <rPh sb="14" eb="18">
      <t>タンキニュウショ</t>
    </rPh>
    <rPh sb="19" eb="22">
      <t>クウショウガタ</t>
    </rPh>
    <rPh sb="23" eb="26">
      <t>イリョウガタ</t>
    </rPh>
    <rPh sb="27" eb="28">
      <t>ノゾ</t>
    </rPh>
    <rPh sb="31" eb="34">
      <t>フクシガタ</t>
    </rPh>
    <rPh sb="34" eb="37">
      <t>ショウガイジ</t>
    </rPh>
    <rPh sb="37" eb="39">
      <t>ニュウショ</t>
    </rPh>
    <rPh sb="39" eb="41">
      <t>シセツ</t>
    </rPh>
    <phoneticPr fontId="3"/>
  </si>
  <si>
    <t>定員</t>
    <rPh sb="0" eb="2">
      <t>テイイン</t>
    </rPh>
    <phoneticPr fontId="3"/>
  </si>
  <si>
    <t>人</t>
    <rPh sb="0" eb="1">
      <t>ニン</t>
    </rPh>
    <phoneticPr fontId="3"/>
  </si>
  <si>
    <t>（１）委任状の提出年月日</t>
    <rPh sb="3" eb="6">
      <t>イニンジョウ</t>
    </rPh>
    <rPh sb="7" eb="9">
      <t>テイシュツ</t>
    </rPh>
    <rPh sb="9" eb="12">
      <t>ネンガッピ</t>
    </rPh>
    <phoneticPr fontId="3"/>
  </si>
  <si>
    <t>※市から「委託」により運営している「地域活動支援センター」は除く</t>
    <rPh sb="1" eb="2">
      <t>シ</t>
    </rPh>
    <rPh sb="5" eb="7">
      <t>イタク</t>
    </rPh>
    <rPh sb="11" eb="13">
      <t>ウンエイ</t>
    </rPh>
    <rPh sb="18" eb="24">
      <t>チイキカツドウシエン</t>
    </rPh>
    <rPh sb="30" eb="31">
      <t>ノゾ</t>
    </rPh>
    <phoneticPr fontId="3"/>
  </si>
  <si>
    <t>☑</t>
    <phoneticPr fontId="3"/>
  </si>
  <si>
    <t>１　訪問系（居宅介護等）</t>
    <rPh sb="2" eb="5">
      <t>ホウモンケイ</t>
    </rPh>
    <rPh sb="6" eb="11">
      <t>キョタクカイゴトウ</t>
    </rPh>
    <phoneticPr fontId="3"/>
  </si>
  <si>
    <t>移</t>
    <rPh sb="0" eb="1">
      <t>イ</t>
    </rPh>
    <phoneticPr fontId="3"/>
  </si>
  <si>
    <t>同</t>
    <rPh sb="0" eb="1">
      <t>ドウ</t>
    </rPh>
    <phoneticPr fontId="3"/>
  </si>
  <si>
    <t>行</t>
    <rPh sb="0" eb="1">
      <t>ギョウ</t>
    </rPh>
    <phoneticPr fontId="3"/>
  </si>
  <si>
    <t>重</t>
    <rPh sb="0" eb="1">
      <t>ジュウ</t>
    </rPh>
    <phoneticPr fontId="3"/>
  </si>
  <si>
    <t>居</t>
    <rPh sb="0" eb="1">
      <t>キョ</t>
    </rPh>
    <phoneticPr fontId="3"/>
  </si>
  <si>
    <t>※サービス種別：居＝居宅介護、重＝重度訪問介護、行＝行動援護、同＝同行援護、移＝移動支援</t>
    <rPh sb="5" eb="7">
      <t>シュベツ</t>
    </rPh>
    <rPh sb="8" eb="9">
      <t>キョ</t>
    </rPh>
    <rPh sb="10" eb="14">
      <t>キョタクカイゴ</t>
    </rPh>
    <rPh sb="15" eb="16">
      <t>ジュウ</t>
    </rPh>
    <rPh sb="17" eb="23">
      <t>ジュウドホウモンカイゴ</t>
    </rPh>
    <rPh sb="24" eb="25">
      <t>ギョウ</t>
    </rPh>
    <rPh sb="26" eb="28">
      <t>コウドウ</t>
    </rPh>
    <rPh sb="28" eb="30">
      <t>エンゴ</t>
    </rPh>
    <rPh sb="31" eb="32">
      <t>ドウ</t>
    </rPh>
    <rPh sb="33" eb="35">
      <t>ドウコウ</t>
    </rPh>
    <rPh sb="35" eb="37">
      <t>エンゴ</t>
    </rPh>
    <rPh sb="38" eb="39">
      <t>イ</t>
    </rPh>
    <rPh sb="40" eb="42">
      <t>イドウ</t>
    </rPh>
    <rPh sb="42" eb="44">
      <t>シエン</t>
    </rPh>
    <phoneticPr fontId="3"/>
  </si>
  <si>
    <t>２　訪問系（相談支援等）</t>
    <rPh sb="2" eb="5">
      <t>ホウモンケイ</t>
    </rPh>
    <rPh sb="6" eb="8">
      <t>ソウダン</t>
    </rPh>
    <rPh sb="8" eb="10">
      <t>シエン</t>
    </rPh>
    <rPh sb="10" eb="11">
      <t>トウ</t>
    </rPh>
    <phoneticPr fontId="3"/>
  </si>
  <si>
    <t>計</t>
    <rPh sb="0" eb="1">
      <t>ケイ</t>
    </rPh>
    <phoneticPr fontId="3"/>
  </si>
  <si>
    <t>定</t>
    <rPh sb="0" eb="1">
      <t>サダム</t>
    </rPh>
    <phoneticPr fontId="3"/>
  </si>
  <si>
    <t>児</t>
    <rPh sb="0" eb="1">
      <t>ジ</t>
    </rPh>
    <phoneticPr fontId="3"/>
  </si>
  <si>
    <t>自</t>
    <rPh sb="0" eb="1">
      <t>ジ</t>
    </rPh>
    <phoneticPr fontId="3"/>
  </si>
  <si>
    <t>※サービス種別：計＝計画相談支援、移＝地域移行支援、定＝地域定着支援、児＝障害児相談支援、自＝自立生活援助</t>
    <rPh sb="5" eb="7">
      <t>シュベツ</t>
    </rPh>
    <rPh sb="8" eb="9">
      <t>ケイ</t>
    </rPh>
    <rPh sb="10" eb="16">
      <t>ケイカクソウダンシエン</t>
    </rPh>
    <rPh sb="17" eb="18">
      <t>イ</t>
    </rPh>
    <rPh sb="19" eb="23">
      <t>チイキイコウ</t>
    </rPh>
    <rPh sb="23" eb="25">
      <t>シエン</t>
    </rPh>
    <rPh sb="26" eb="27">
      <t>サダム</t>
    </rPh>
    <rPh sb="28" eb="34">
      <t>チイキテイチャクシエン</t>
    </rPh>
    <rPh sb="35" eb="36">
      <t>ジ</t>
    </rPh>
    <rPh sb="37" eb="40">
      <t>ショウガイジ</t>
    </rPh>
    <rPh sb="40" eb="44">
      <t>ソウダンシエン</t>
    </rPh>
    <rPh sb="45" eb="46">
      <t>ジ</t>
    </rPh>
    <rPh sb="47" eb="53">
      <t>ジリツセイカツエンジョ</t>
    </rPh>
    <phoneticPr fontId="3"/>
  </si>
  <si>
    <t>※サービス種別：居＝居宅訪問型児童発達支援、保＝保育所等訪問支援</t>
    <rPh sb="5" eb="7">
      <t>シュベツ</t>
    </rPh>
    <rPh sb="8" eb="9">
      <t>キョ</t>
    </rPh>
    <rPh sb="10" eb="15">
      <t>キョタクホウモンガタ</t>
    </rPh>
    <rPh sb="15" eb="21">
      <t>ジドウハッタツシエン</t>
    </rPh>
    <rPh sb="22" eb="23">
      <t>ホ</t>
    </rPh>
    <rPh sb="24" eb="28">
      <t>ホイクジョトウ</t>
    </rPh>
    <rPh sb="28" eb="32">
      <t>ホウモンシエン</t>
    </rPh>
    <phoneticPr fontId="3"/>
  </si>
  <si>
    <t>保</t>
    <rPh sb="0" eb="1">
      <t>ホ</t>
    </rPh>
    <phoneticPr fontId="3"/>
  </si>
  <si>
    <t>４　通所系（障害福祉サービス等）</t>
    <phoneticPr fontId="3"/>
  </si>
  <si>
    <t>居宅訪問型児童発達支援</t>
    <rPh sb="0" eb="5">
      <t>キョタクホウモンガタ</t>
    </rPh>
    <rPh sb="5" eb="11">
      <t>ジドウハッタツシエン</t>
    </rPh>
    <phoneticPr fontId="3"/>
  </si>
  <si>
    <t>生</t>
    <rPh sb="0" eb="1">
      <t>セイ</t>
    </rPh>
    <phoneticPr fontId="3"/>
  </si>
  <si>
    <t>就</t>
    <rPh sb="0" eb="1">
      <t>シュウ</t>
    </rPh>
    <phoneticPr fontId="3"/>
  </si>
  <si>
    <t>訓</t>
    <rPh sb="0" eb="1">
      <t>クン</t>
    </rPh>
    <phoneticPr fontId="3"/>
  </si>
  <si>
    <t>Ａ</t>
    <phoneticPr fontId="3"/>
  </si>
  <si>
    <t>Ｂ</t>
    <phoneticPr fontId="3"/>
  </si>
  <si>
    <t>放</t>
    <rPh sb="0" eb="1">
      <t>ホウ</t>
    </rPh>
    <phoneticPr fontId="3"/>
  </si>
  <si>
    <t>日</t>
    <rPh sb="0" eb="1">
      <t>ニチ</t>
    </rPh>
    <phoneticPr fontId="3"/>
  </si>
  <si>
    <t>３　訪問系（保育所等訪問支援等）</t>
    <rPh sb="2" eb="4">
      <t>ホウモン</t>
    </rPh>
    <rPh sb="4" eb="5">
      <t>ケイ</t>
    </rPh>
    <rPh sb="6" eb="10">
      <t>ホイクジョトウ</t>
    </rPh>
    <rPh sb="10" eb="14">
      <t>ホウモンシエン</t>
    </rPh>
    <rPh sb="14" eb="15">
      <t>トウ</t>
    </rPh>
    <phoneticPr fontId="3"/>
  </si>
  <si>
    <t>地</t>
    <rPh sb="0" eb="1">
      <t>チ</t>
    </rPh>
    <phoneticPr fontId="3"/>
  </si>
  <si>
    <t>作</t>
    <rPh sb="0" eb="1">
      <t>サク</t>
    </rPh>
    <phoneticPr fontId="3"/>
  </si>
  <si>
    <t>保育所等訪問支援等</t>
    <rPh sb="0" eb="4">
      <t>ホイクジョトウ</t>
    </rPh>
    <rPh sb="4" eb="8">
      <t>ホウモンシエン</t>
    </rPh>
    <rPh sb="8" eb="9">
      <t>トウ</t>
    </rPh>
    <phoneticPr fontId="3"/>
  </si>
  <si>
    <t>５　通所系（地域活動支援センター等）</t>
    <rPh sb="2" eb="4">
      <t>ツウショ</t>
    </rPh>
    <rPh sb="4" eb="5">
      <t>ケイ</t>
    </rPh>
    <rPh sb="6" eb="12">
      <t>チイキカツドウシエン</t>
    </rPh>
    <rPh sb="16" eb="17">
      <t>トウ</t>
    </rPh>
    <phoneticPr fontId="3"/>
  </si>
  <si>
    <t>▼通所系（地域活動支援センター等）</t>
    <rPh sb="1" eb="3">
      <t>ツウショ</t>
    </rPh>
    <rPh sb="3" eb="4">
      <t>ケイ</t>
    </rPh>
    <rPh sb="5" eb="11">
      <t>チイキカツドウシエン</t>
    </rPh>
    <rPh sb="15" eb="16">
      <t>トウ</t>
    </rPh>
    <phoneticPr fontId="3"/>
  </si>
  <si>
    <t>地域活動支援センター等</t>
    <rPh sb="0" eb="6">
      <t>チイキカツドウシエン</t>
    </rPh>
    <rPh sb="10" eb="11">
      <t>トウ</t>
    </rPh>
    <phoneticPr fontId="3"/>
  </si>
  <si>
    <t>※サービス種別：地＝地域活動支援センター、作＝障害者地域作業所</t>
    <rPh sb="5" eb="7">
      <t>シュベツ</t>
    </rPh>
    <rPh sb="8" eb="9">
      <t>チ</t>
    </rPh>
    <rPh sb="10" eb="16">
      <t>チイキカツドウシエン</t>
    </rPh>
    <rPh sb="21" eb="22">
      <t>サク</t>
    </rPh>
    <rPh sb="23" eb="31">
      <t>ショウガイシャチイキサギョウショ</t>
    </rPh>
    <phoneticPr fontId="3"/>
  </si>
  <si>
    <t>６　入所・居住系</t>
    <rPh sb="2" eb="4">
      <t>ニュウショ</t>
    </rPh>
    <rPh sb="5" eb="7">
      <t>キョジュウ</t>
    </rPh>
    <rPh sb="7" eb="8">
      <t>ケイ</t>
    </rPh>
    <phoneticPr fontId="3"/>
  </si>
  <si>
    <t>施</t>
    <rPh sb="0" eb="1">
      <t>シ</t>
    </rPh>
    <phoneticPr fontId="3"/>
  </si>
  <si>
    <t>共</t>
    <rPh sb="0" eb="1">
      <t>トモ</t>
    </rPh>
    <phoneticPr fontId="3"/>
  </si>
  <si>
    <t>短</t>
    <rPh sb="0" eb="1">
      <t>タン</t>
    </rPh>
    <phoneticPr fontId="3"/>
  </si>
  <si>
    <t>福</t>
    <rPh sb="0" eb="1">
      <t>フク</t>
    </rPh>
    <phoneticPr fontId="3"/>
  </si>
  <si>
    <t>※サービス種別：施＝施設入所支援、共＝共同生活援助、短＝短期入所、福＝福祉型障害児入所施設</t>
    <rPh sb="5" eb="7">
      <t>シュベツ</t>
    </rPh>
    <rPh sb="10" eb="16">
      <t>シセツニュウショシエン</t>
    </rPh>
    <rPh sb="19" eb="25">
      <t>キョウドウセイカツエンジョ</t>
    </rPh>
    <rPh sb="28" eb="32">
      <t>タンキニュウショ</t>
    </rPh>
    <rPh sb="33" eb="34">
      <t>フク</t>
    </rPh>
    <rPh sb="35" eb="38">
      <t>フクシガタ</t>
    </rPh>
    <rPh sb="38" eb="41">
      <t>ショウガイジ</t>
    </rPh>
    <rPh sb="41" eb="45">
      <t>ニュウショシセツ</t>
    </rPh>
    <phoneticPr fontId="3"/>
  </si>
  <si>
    <t>補助基準額15,000円</t>
    <rPh sb="0" eb="5">
      <t>ホジョキジュンガク</t>
    </rPh>
    <rPh sb="11" eb="12">
      <t>エン</t>
    </rPh>
    <phoneticPr fontId="3"/>
  </si>
  <si>
    <t>補助基準額：30,000円</t>
    <rPh sb="0" eb="5">
      <t>ホジョキジュンガク</t>
    </rPh>
    <rPh sb="12" eb="13">
      <t>エン</t>
    </rPh>
    <phoneticPr fontId="3"/>
  </si>
  <si>
    <t>補助基準額：50,000円</t>
    <rPh sb="0" eb="5">
      <t>ホジョキジュンガク</t>
    </rPh>
    <rPh sb="12" eb="13">
      <t>エン</t>
    </rPh>
    <phoneticPr fontId="3"/>
  </si>
  <si>
    <t>補助基準額：15,000円</t>
    <rPh sb="0" eb="5">
      <t>ホジョキジュンガク</t>
    </rPh>
    <rPh sb="12" eb="13">
      <t>エン</t>
    </rPh>
    <phoneticPr fontId="3"/>
  </si>
  <si>
    <t>補助金額合計</t>
    <rPh sb="0" eb="6">
      <t>ホジョキンガクゴウケイ</t>
    </rPh>
    <phoneticPr fontId="3"/>
  </si>
  <si>
    <t>補助事業完了年月日</t>
    <rPh sb="0" eb="9">
      <t>ホジョジギョウカンリョウネンガッピ</t>
    </rPh>
    <phoneticPr fontId="3"/>
  </si>
  <si>
    <t>食材料費等</t>
    <rPh sb="0" eb="4">
      <t>ショクザイリョウヒ</t>
    </rPh>
    <rPh sb="4" eb="5">
      <t>トウ</t>
    </rPh>
    <phoneticPr fontId="3"/>
  </si>
  <si>
    <t>連番</t>
  </si>
  <si>
    <t>金額</t>
  </si>
  <si>
    <t>受取方法</t>
  </si>
  <si>
    <t>摘要</t>
  </si>
  <si>
    <t>用途区分</t>
  </si>
  <si>
    <t>登録番号</t>
  </si>
  <si>
    <t>郵便本番</t>
  </si>
  <si>
    <t>郵便枝番</t>
  </si>
  <si>
    <t>住所１</t>
  </si>
  <si>
    <t>住所２</t>
  </si>
  <si>
    <t>債権者名上段</t>
  </si>
  <si>
    <t>債権者名下段</t>
  </si>
  <si>
    <t>代表者肩書</t>
  </si>
  <si>
    <t>代表者名</t>
  </si>
  <si>
    <t>口座識別</t>
  </si>
  <si>
    <t>金融機関コード</t>
  </si>
  <si>
    <t>金融機関名</t>
  </si>
  <si>
    <t>本支店コード</t>
  </si>
  <si>
    <t>本支店名</t>
  </si>
  <si>
    <t>預金種類</t>
  </si>
  <si>
    <t>口座番号</t>
  </si>
  <si>
    <t>口座名義人</t>
  </si>
  <si>
    <t>受用途区分</t>
  </si>
  <si>
    <t>受登録番号</t>
  </si>
  <si>
    <t>受郵便本番</t>
  </si>
  <si>
    <t>受郵便枝番</t>
  </si>
  <si>
    <t>受住所１</t>
  </si>
  <si>
    <t>受住所２</t>
  </si>
  <si>
    <t>受取者名上段</t>
  </si>
  <si>
    <t>受取者名下段</t>
  </si>
  <si>
    <t>受代表者肩書</t>
  </si>
  <si>
    <t>受代表者名</t>
  </si>
  <si>
    <t>受口座識別</t>
  </si>
  <si>
    <t>受金融機関コード</t>
  </si>
  <si>
    <t>受金融機関名</t>
  </si>
  <si>
    <t>受本支店コード</t>
  </si>
  <si>
    <t>受本支店名</t>
  </si>
  <si>
    <t>受預金種類</t>
  </si>
  <si>
    <t>受口座番号</t>
  </si>
  <si>
    <t>受口座名義人</t>
  </si>
  <si>
    <t>請求書番号</t>
  </si>
  <si>
    <t>控除科目1</t>
  </si>
  <si>
    <t>控除額1</t>
  </si>
  <si>
    <t>控除所属1</t>
  </si>
  <si>
    <t>控除所属名1</t>
  </si>
  <si>
    <t>控除科目2</t>
  </si>
  <si>
    <t>控除額2</t>
  </si>
  <si>
    <t>控除所属2</t>
  </si>
  <si>
    <t>控除所属名2</t>
  </si>
  <si>
    <t>控除科目3</t>
  </si>
  <si>
    <t>控除額3</t>
  </si>
  <si>
    <t>控除所属3</t>
  </si>
  <si>
    <t>控除所属名3</t>
  </si>
  <si>
    <t>控除科目4</t>
  </si>
  <si>
    <t>控除額4</t>
  </si>
  <si>
    <t>控除所属4</t>
  </si>
  <si>
    <t>控除所属名4</t>
  </si>
  <si>
    <t>控除科目5</t>
  </si>
  <si>
    <t>控除額5</t>
  </si>
  <si>
    <t>控除所属5</t>
  </si>
  <si>
    <t>控除所属名5</t>
  </si>
  <si>
    <t>控除科目6</t>
  </si>
  <si>
    <t>控除額6</t>
  </si>
  <si>
    <t>控除所属6</t>
  </si>
  <si>
    <t>控除所属名6</t>
  </si>
  <si>
    <t>控除合計額</t>
  </si>
  <si>
    <t>差引額</t>
  </si>
  <si>
    <t>徴収区分</t>
  </si>
  <si>
    <t>支払人数</t>
  </si>
  <si>
    <t>源泉帳票区分</t>
  </si>
  <si>
    <t>源泉適用区分</t>
  </si>
  <si>
    <t>非課税額</t>
  </si>
  <si>
    <t>カナ氏名</t>
  </si>
  <si>
    <t>生年月日</t>
  </si>
  <si>
    <t>備考</t>
  </si>
  <si>
    <t>前金Ｆ</t>
  </si>
  <si>
    <t>受前金Ｆ</t>
  </si>
  <si>
    <t>※県内の法人は市名から、県外の法人は都道府県名から入力</t>
    <rPh sb="1" eb="3">
      <t>ケンナイ</t>
    </rPh>
    <rPh sb="2" eb="3">
      <t>ナイ</t>
    </rPh>
    <rPh sb="4" eb="6">
      <t>ホウジン</t>
    </rPh>
    <rPh sb="7" eb="8">
      <t>シ</t>
    </rPh>
    <rPh sb="8" eb="9">
      <t>メイ</t>
    </rPh>
    <rPh sb="12" eb="14">
      <t>ケンガイ</t>
    </rPh>
    <rPh sb="15" eb="17">
      <t>ホウジン</t>
    </rPh>
    <rPh sb="18" eb="23">
      <t>トドウフケンメイ</t>
    </rPh>
    <rPh sb="25" eb="27">
      <t>ニュウリョク</t>
    </rPh>
    <phoneticPr fontId="3"/>
  </si>
  <si>
    <t>代表者の役職</t>
    <rPh sb="0" eb="3">
      <t>ダイヒョウシャ</t>
    </rPh>
    <rPh sb="4" eb="6">
      <t>ヤクショク</t>
    </rPh>
    <phoneticPr fontId="3"/>
  </si>
  <si>
    <t>代表者の氏名</t>
    <rPh sb="0" eb="3">
      <t>ダイヒョウシャ</t>
    </rPh>
    <rPh sb="4" eb="6">
      <t>シメイ</t>
    </rPh>
    <phoneticPr fontId="3"/>
  </si>
  <si>
    <r>
      <t xml:space="preserve">代表者の役職
</t>
    </r>
    <r>
      <rPr>
        <b/>
        <sz val="12"/>
        <color theme="0"/>
        <rFont val="Yu Gothic UI"/>
        <family val="3"/>
        <charset val="128"/>
      </rPr>
      <t>※法人の場合のみ入力</t>
    </r>
    <rPh sb="0" eb="3">
      <t>ダイヒョウシャ</t>
    </rPh>
    <rPh sb="4" eb="6">
      <t>ヤクショク</t>
    </rPh>
    <rPh sb="8" eb="10">
      <t>ホウジン</t>
    </rPh>
    <rPh sb="11" eb="13">
      <t>バアイ</t>
    </rPh>
    <rPh sb="15" eb="17">
      <t>ニュウリョク</t>
    </rPh>
    <phoneticPr fontId="3"/>
  </si>
  <si>
    <r>
      <t xml:space="preserve">代表者の氏名
</t>
    </r>
    <r>
      <rPr>
        <b/>
        <sz val="12"/>
        <color theme="0"/>
        <rFont val="Yu Gothic UI"/>
        <family val="3"/>
        <charset val="128"/>
      </rPr>
      <t>※法人の場合のみ入力</t>
    </r>
    <rPh sb="0" eb="3">
      <t>ダイヒョウシャ</t>
    </rPh>
    <rPh sb="4" eb="6">
      <t>シメイ</t>
    </rPh>
    <rPh sb="8" eb="10">
      <t>ホウジン</t>
    </rPh>
    <rPh sb="11" eb="13">
      <t>バアイ</t>
    </rPh>
    <rPh sb="15" eb="17">
      <t>ニュウリョク</t>
    </rPh>
    <phoneticPr fontId="3"/>
  </si>
  <si>
    <t>補助対象事業所一覧</t>
    <rPh sb="0" eb="7">
      <t>ホジョタイショウジギョウショ</t>
    </rPh>
    <rPh sb="7" eb="9">
      <t>イチラン</t>
    </rPh>
    <phoneticPr fontId="3"/>
  </si>
  <si>
    <t>No.</t>
  </si>
  <si>
    <t>法人〒</t>
    <rPh sb="0" eb="2">
      <t>ホウジン</t>
    </rPh>
    <phoneticPr fontId="3"/>
  </si>
  <si>
    <t>代表者役職氏名</t>
    <rPh sb="0" eb="3">
      <t>ダイヒョウシャ</t>
    </rPh>
    <rPh sb="3" eb="7">
      <t>ヤクショクシメイ</t>
    </rPh>
    <phoneticPr fontId="3"/>
  </si>
  <si>
    <t>居宅介護</t>
    <rPh sb="0" eb="2">
      <t>キョタク</t>
    </rPh>
    <rPh sb="2" eb="4">
      <t>カイゴ</t>
    </rPh>
    <phoneticPr fontId="3"/>
  </si>
  <si>
    <t>重度訪問</t>
    <rPh sb="0" eb="4">
      <t>ジュウドホウモン</t>
    </rPh>
    <phoneticPr fontId="3"/>
  </si>
  <si>
    <t>事業所所在地</t>
    <rPh sb="0" eb="6">
      <t>ジギョウショショザイチ</t>
    </rPh>
    <phoneticPr fontId="3"/>
  </si>
  <si>
    <t>行動援護</t>
    <rPh sb="0" eb="4">
      <t>コウドウエンゴ</t>
    </rPh>
    <phoneticPr fontId="3"/>
  </si>
  <si>
    <t>同行援護</t>
    <rPh sb="0" eb="4">
      <t>ドウコウエンゴ</t>
    </rPh>
    <phoneticPr fontId="3"/>
  </si>
  <si>
    <t>移動支援</t>
    <rPh sb="0" eb="4">
      <t>イドウシエン</t>
    </rPh>
    <phoneticPr fontId="3"/>
  </si>
  <si>
    <t>事業完了年月日</t>
    <rPh sb="0" eb="7">
      <t>ジギョウカンリョウネンガッピ</t>
    </rPh>
    <phoneticPr fontId="3"/>
  </si>
  <si>
    <t>計画相談支援</t>
    <rPh sb="0" eb="6">
      <t>ケイカクソウダンシエン</t>
    </rPh>
    <phoneticPr fontId="3"/>
  </si>
  <si>
    <t>障害児相談支援</t>
    <rPh sb="0" eb="7">
      <t>ショウガイジソウダンシエン</t>
    </rPh>
    <phoneticPr fontId="3"/>
  </si>
  <si>
    <t>▼訪問系（保育所等訪問支援等）</t>
    <rPh sb="1" eb="3">
      <t>ホウモン</t>
    </rPh>
    <rPh sb="3" eb="4">
      <t>ケイ</t>
    </rPh>
    <rPh sb="5" eb="9">
      <t>ホイクジョトウ</t>
    </rPh>
    <rPh sb="9" eb="13">
      <t>ホウモンシエン</t>
    </rPh>
    <rPh sb="13" eb="14">
      <t>トウ</t>
    </rPh>
    <phoneticPr fontId="3"/>
  </si>
  <si>
    <t>保育所等訪問支援</t>
    <rPh sb="0" eb="8">
      <t>ホイクジョトウホウモンシエン</t>
    </rPh>
    <phoneticPr fontId="3"/>
  </si>
  <si>
    <t>自立訓練（機能訓練・生活訓練）</t>
    <rPh sb="0" eb="4">
      <t>ジリツクンレン</t>
    </rPh>
    <rPh sb="5" eb="9">
      <t>キノウクンレン</t>
    </rPh>
    <rPh sb="10" eb="14">
      <t>セイカツクンレン</t>
    </rPh>
    <phoneticPr fontId="3"/>
  </si>
  <si>
    <t>日中一時支援</t>
    <rPh sb="0" eb="6">
      <t>ニッチュウイチジシエン</t>
    </rPh>
    <phoneticPr fontId="3"/>
  </si>
  <si>
    <t>地域活動支援センター</t>
    <rPh sb="0" eb="6">
      <t>チイキカツドウシエン</t>
    </rPh>
    <phoneticPr fontId="3"/>
  </si>
  <si>
    <t>障害者地域作業所</t>
    <rPh sb="0" eb="8">
      <t>ショウガイシャチイキサギョウショ</t>
    </rPh>
    <phoneticPr fontId="3"/>
  </si>
  <si>
    <t>短期入所</t>
    <rPh sb="0" eb="4">
      <t>タンキニュウショ</t>
    </rPh>
    <phoneticPr fontId="3"/>
  </si>
  <si>
    <t>▼交付決定通知用</t>
    <rPh sb="1" eb="7">
      <t>コウフケッテイツウチ</t>
    </rPh>
    <rPh sb="7" eb="8">
      <t>ヨウ</t>
    </rPh>
    <phoneticPr fontId="3"/>
  </si>
  <si>
    <t>※定員は令和８年１月１日現在の人数（該当するサービス種別の合計人数）</t>
    <rPh sb="1" eb="3">
      <t>テイイン</t>
    </rPh>
    <rPh sb="4" eb="6">
      <t>レイワ</t>
    </rPh>
    <rPh sb="7" eb="8">
      <t>ネン</t>
    </rPh>
    <rPh sb="9" eb="10">
      <t>ガツ</t>
    </rPh>
    <rPh sb="11" eb="12">
      <t>ニチ</t>
    </rPh>
    <rPh sb="12" eb="14">
      <t>ゲンザイ</t>
    </rPh>
    <rPh sb="15" eb="17">
      <t>ニンズウ</t>
    </rPh>
    <rPh sb="18" eb="20">
      <t>ガイトウ</t>
    </rPh>
    <rPh sb="26" eb="28">
      <t>シュベツ</t>
    </rPh>
    <rPh sb="29" eb="31">
      <t>ゴウケイ</t>
    </rPh>
    <rPh sb="31" eb="33">
      <t>ニンズウ</t>
    </rPh>
    <phoneticPr fontId="3"/>
  </si>
  <si>
    <t>▼会計課のエクセル「支出命令債権内訳」で一括処理を行う場合は３行目をコピーして貼り付け（形式を選択して貼り付け⇒値）</t>
    <rPh sb="1" eb="4">
      <t>カイケイカ</t>
    </rPh>
    <rPh sb="20" eb="22">
      <t>イッカツ</t>
    </rPh>
    <rPh sb="22" eb="24">
      <t>ショリ</t>
    </rPh>
    <rPh sb="25" eb="26">
      <t>オコナ</t>
    </rPh>
    <rPh sb="27" eb="29">
      <t>バアイ</t>
    </rPh>
    <rPh sb="31" eb="33">
      <t>ギョウメ</t>
    </rPh>
    <rPh sb="39" eb="40">
      <t>ハ</t>
    </rPh>
    <rPh sb="41" eb="42">
      <t>ツ</t>
    </rPh>
    <rPh sb="44" eb="46">
      <t>ケイシキ</t>
    </rPh>
    <rPh sb="47" eb="49">
      <t>センタク</t>
    </rPh>
    <rPh sb="51" eb="52">
      <t>ハ</t>
    </rPh>
    <rPh sb="53" eb="54">
      <t>ツ</t>
    </rPh>
    <rPh sb="56" eb="57">
      <t>アタイ</t>
    </rPh>
    <phoneticPr fontId="3"/>
  </si>
  <si>
    <r>
      <t>この</t>
    </r>
    <r>
      <rPr>
        <b/>
        <sz val="14"/>
        <color rgb="FFFFFF00"/>
        <rFont val="Yu Gothic UI"/>
        <family val="3"/>
        <charset val="128"/>
      </rPr>
      <t>入力フォーム【変更】</t>
    </r>
    <r>
      <rPr>
        <sz val="14"/>
        <color theme="0"/>
        <rFont val="Yu Gothic UI"/>
        <family val="3"/>
        <charset val="128"/>
      </rPr>
      <t>では、物価高騰対策支援補助金（障害）の交付申請書を提出して、市から交付決定通知書が送付された後に、交付申請額（</t>
    </r>
    <r>
      <rPr>
        <b/>
        <sz val="14"/>
        <color rgb="FFFFFF00"/>
        <rFont val="Yu Gothic UI"/>
        <family val="3"/>
        <charset val="128"/>
      </rPr>
      <t>該当の事業所や定員</t>
    </r>
    <r>
      <rPr>
        <sz val="14"/>
        <color theme="0"/>
        <rFont val="Yu Gothic UI"/>
        <family val="3"/>
        <charset val="128"/>
      </rPr>
      <t>）に</t>
    </r>
    <r>
      <rPr>
        <b/>
        <sz val="14"/>
        <color rgb="FFFFFF00"/>
        <rFont val="Yu Gothic UI"/>
        <family val="3"/>
        <charset val="128"/>
      </rPr>
      <t>変更が生じた場合</t>
    </r>
    <r>
      <rPr>
        <sz val="14"/>
        <color theme="0"/>
        <rFont val="Yu Gothic UI"/>
        <family val="3"/>
        <charset val="128"/>
      </rPr>
      <t>に、各必要項目を入力することにより、「事業計画変更申請書」や「請求書」などの各提出書類が作成できます。（各提出書類での入力は必要ありません。）
塗りつぶしのないセル（</t>
    </r>
    <r>
      <rPr>
        <b/>
        <sz val="14"/>
        <color rgb="FF00B0F0"/>
        <rFont val="Yu Gothic UI"/>
        <family val="3"/>
        <charset val="128"/>
      </rPr>
      <t>青色のセル</t>
    </r>
    <r>
      <rPr>
        <sz val="14"/>
        <color theme="0"/>
        <rFont val="Yu Gothic UI"/>
        <family val="3"/>
        <charset val="128"/>
      </rPr>
      <t>は必要に応じて）を入力してください。</t>
    </r>
    <rPh sb="2" eb="4">
      <t>ニュウリョク</t>
    </rPh>
    <rPh sb="9" eb="11">
      <t>ヘンコウ</t>
    </rPh>
    <rPh sb="15" eb="23">
      <t>ブッカコウトウタイサクシエン</t>
    </rPh>
    <rPh sb="23" eb="26">
      <t>ホジョキン</t>
    </rPh>
    <rPh sb="31" eb="35">
      <t>コウフシンセイ</t>
    </rPh>
    <rPh sb="35" eb="36">
      <t>ショ</t>
    </rPh>
    <rPh sb="37" eb="39">
      <t>テイシュツ</t>
    </rPh>
    <rPh sb="42" eb="43">
      <t>シ</t>
    </rPh>
    <rPh sb="45" eb="52">
      <t>コウフケッテイツウチショ</t>
    </rPh>
    <rPh sb="53" eb="55">
      <t>ソウフ</t>
    </rPh>
    <rPh sb="58" eb="59">
      <t>アト</t>
    </rPh>
    <rPh sb="61" eb="66">
      <t>コウフシンセイガク</t>
    </rPh>
    <rPh sb="67" eb="69">
      <t>ガイトウ</t>
    </rPh>
    <rPh sb="70" eb="73">
      <t>ジギョウショ</t>
    </rPh>
    <rPh sb="74" eb="76">
      <t>テイイン</t>
    </rPh>
    <rPh sb="78" eb="80">
      <t>ヘンコウ</t>
    </rPh>
    <rPh sb="81" eb="82">
      <t>ショウ</t>
    </rPh>
    <rPh sb="84" eb="86">
      <t>バアイ</t>
    </rPh>
    <rPh sb="88" eb="89">
      <t>カク</t>
    </rPh>
    <rPh sb="89" eb="91">
      <t>ヒツヨウ</t>
    </rPh>
    <rPh sb="91" eb="93">
      <t>コウモク</t>
    </rPh>
    <rPh sb="94" eb="96">
      <t>ニュウリョク</t>
    </rPh>
    <rPh sb="105" eb="114">
      <t>ジギョウケイカクヘンコウシンセイショ</t>
    </rPh>
    <rPh sb="124" eb="125">
      <t>カク</t>
    </rPh>
    <rPh sb="125" eb="127">
      <t>テイシュツ</t>
    </rPh>
    <rPh sb="127" eb="129">
      <t>ショルイ</t>
    </rPh>
    <rPh sb="130" eb="132">
      <t>サクセイ</t>
    </rPh>
    <rPh sb="138" eb="139">
      <t>カク</t>
    </rPh>
    <rPh sb="139" eb="141">
      <t>テイシュツ</t>
    </rPh>
    <rPh sb="141" eb="143">
      <t>ショルイ</t>
    </rPh>
    <rPh sb="145" eb="147">
      <t>ニュウリョク</t>
    </rPh>
    <rPh sb="148" eb="150">
      <t>ヒツヨウ</t>
    </rPh>
    <rPh sb="158" eb="159">
      <t>ヌ</t>
    </rPh>
    <rPh sb="183" eb="185">
      <t>ニュウリョク</t>
    </rPh>
    <phoneticPr fontId="3"/>
  </si>
  <si>
    <t>変更が生じた際は速やかにご提出ください。</t>
    <rPh sb="0" eb="2">
      <t>ヘンコウ</t>
    </rPh>
    <rPh sb="3" eb="4">
      <t>ショウ</t>
    </rPh>
    <rPh sb="6" eb="7">
      <t>サイ</t>
    </rPh>
    <rPh sb="8" eb="9">
      <t>スミ</t>
    </rPh>
    <rPh sb="13" eb="15">
      <t>テイシュツ</t>
    </rPh>
    <phoneticPr fontId="3"/>
  </si>
  <si>
    <t>補助対象事項（変更後の正しい内容をすべて入力）</t>
    <rPh sb="0" eb="2">
      <t>ホジョ</t>
    </rPh>
    <rPh sb="2" eb="4">
      <t>タイショウ</t>
    </rPh>
    <rPh sb="4" eb="6">
      <t>ジコウ</t>
    </rPh>
    <rPh sb="7" eb="10">
      <t>ヘンコウゴ</t>
    </rPh>
    <rPh sb="11" eb="12">
      <t>タダ</t>
    </rPh>
    <rPh sb="14" eb="16">
      <t>ナイヨウ</t>
    </rPh>
    <rPh sb="20" eb="22">
      <t>ニュウリョク</t>
    </rPh>
    <phoneticPr fontId="3"/>
  </si>
  <si>
    <t>事業計画変更申請事項</t>
    <rPh sb="0" eb="8">
      <t>ジギョウケイカクヘンコウシンセイ</t>
    </rPh>
    <rPh sb="8" eb="10">
      <t>ジコウ</t>
    </rPh>
    <phoneticPr fontId="3"/>
  </si>
  <si>
    <t>市から送付された交付決定通知書の交付決定額（当初交付申請時の交付申請額）を入力してください。</t>
    <rPh sb="0" eb="1">
      <t>シ</t>
    </rPh>
    <rPh sb="3" eb="5">
      <t>ソウフ</t>
    </rPh>
    <rPh sb="8" eb="15">
      <t>コウフケッテイツウチショ</t>
    </rPh>
    <rPh sb="16" eb="21">
      <t>コウフケッテイガク</t>
    </rPh>
    <rPh sb="22" eb="24">
      <t>トウショ</t>
    </rPh>
    <rPh sb="24" eb="28">
      <t>コウフシンセイ</t>
    </rPh>
    <rPh sb="28" eb="29">
      <t>ジ</t>
    </rPh>
    <rPh sb="30" eb="35">
      <t>コウフシンセイガク</t>
    </rPh>
    <rPh sb="37" eb="39">
      <t>ニュウリョク</t>
    </rPh>
    <phoneticPr fontId="3"/>
  </si>
  <si>
    <t>交付決定額（変更前）</t>
    <rPh sb="0" eb="2">
      <t>コウフ</t>
    </rPh>
    <rPh sb="2" eb="4">
      <t>ケッテイ</t>
    </rPh>
    <rPh sb="4" eb="5">
      <t>ガク</t>
    </rPh>
    <rPh sb="6" eb="9">
      <t>ヘンコウマエ</t>
    </rPh>
    <phoneticPr fontId="3"/>
  </si>
  <si>
    <t>事業計画変更申請書の提出が必要となった理由等を入力してください。</t>
    <rPh sb="0" eb="8">
      <t>ジギョウケイカクヘンコウシンセイ</t>
    </rPh>
    <rPh sb="8" eb="9">
      <t>ショ</t>
    </rPh>
    <rPh sb="10" eb="12">
      <t>テイシュツ</t>
    </rPh>
    <rPh sb="13" eb="15">
      <t>ヒツヨウ</t>
    </rPh>
    <rPh sb="19" eb="22">
      <t>リユウトウ</t>
    </rPh>
    <rPh sb="23" eb="25">
      <t>ニュウリョク</t>
    </rPh>
    <phoneticPr fontId="3"/>
  </si>
  <si>
    <t>変更理由等</t>
    <rPh sb="0" eb="4">
      <t>ヘンコウリユウ</t>
    </rPh>
    <rPh sb="4" eb="5">
      <t>トウ</t>
    </rPh>
    <phoneticPr fontId="3"/>
  </si>
  <si>
    <t>▼交付申請額</t>
    <rPh sb="1" eb="6">
      <t>コウフシンセイガク</t>
    </rPh>
    <phoneticPr fontId="3"/>
  </si>
  <si>
    <t>変更前</t>
    <rPh sb="0" eb="3">
      <t>ヘンコウマエ</t>
    </rPh>
    <phoneticPr fontId="3"/>
  </si>
  <si>
    <t>変更後</t>
    <rPh sb="0" eb="3">
      <t>ヘンコウゴ</t>
    </rPh>
    <phoneticPr fontId="3"/>
  </si>
  <si>
    <t>差引額</t>
    <rPh sb="0" eb="3">
      <t>サシヒキガク</t>
    </rPh>
    <phoneticPr fontId="3"/>
  </si>
  <si>
    <t>事業計画変更申請書</t>
    <rPh sb="0" eb="9">
      <t>ジギョウケイカクヘンコウシンセイショ</t>
    </rPh>
    <phoneticPr fontId="3"/>
  </si>
  <si>
    <t>変更の内容</t>
    <rPh sb="0" eb="2">
      <t>ヘンコウ</t>
    </rPh>
    <rPh sb="3" eb="5">
      <t>ナイヨウ</t>
    </rPh>
    <phoneticPr fontId="3"/>
  </si>
  <si>
    <t>変更年月日</t>
    <rPh sb="0" eb="2">
      <t>ヘンコウ</t>
    </rPh>
    <rPh sb="2" eb="5">
      <t>ネンガッピ</t>
    </rPh>
    <phoneticPr fontId="3"/>
  </si>
  <si>
    <t>変更の理由</t>
    <rPh sb="0" eb="2">
      <t>ヘンコウ</t>
    </rPh>
    <rPh sb="3" eb="5">
      <t>リユウ</t>
    </rPh>
    <phoneticPr fontId="3"/>
  </si>
  <si>
    <t>（事業計画変更申請）</t>
    <rPh sb="1" eb="9">
      <t>ジギョウケイカクヘンコウシンセイ</t>
    </rPh>
    <phoneticPr fontId="3"/>
  </si>
  <si>
    <t>変更前交付決定額</t>
    <rPh sb="0" eb="3">
      <t>ヘンコウマエ</t>
    </rPh>
    <rPh sb="3" eb="8">
      <t>コウフケッテイガク</t>
    </rPh>
    <phoneticPr fontId="3"/>
  </si>
  <si>
    <t>変更後交付申請額</t>
    <rPh sb="0" eb="3">
      <t>ヘンコウゴ</t>
    </rPh>
    <rPh sb="3" eb="8">
      <t>コウフシンセイガク</t>
    </rPh>
    <phoneticPr fontId="3"/>
  </si>
  <si>
    <t>短期入所（空床・医療型除く）</t>
    <rPh sb="0" eb="4">
      <t>タンキニュウショ</t>
    </rPh>
    <rPh sb="5" eb="7">
      <t>クウショウ</t>
    </rPh>
    <rPh sb="8" eb="10">
      <t>イリョウ</t>
    </rPh>
    <rPh sb="10" eb="11">
      <t>ガタ</t>
    </rPh>
    <rPh sb="11" eb="12">
      <t>ノゾ</t>
    </rPh>
    <phoneticPr fontId="3"/>
  </si>
  <si>
    <t>サービス系列</t>
    <rPh sb="4" eb="6">
      <t>ケイレツ</t>
    </rPh>
    <phoneticPr fontId="3"/>
  </si>
  <si>
    <t>保育所等訪問支援、居宅訪問型児童発達支援</t>
    <rPh sb="0" eb="4">
      <t>ホイクジョトウ</t>
    </rPh>
    <rPh sb="4" eb="8">
      <t>ホウモンシエン</t>
    </rPh>
    <rPh sb="9" eb="11">
      <t>キョタク</t>
    </rPh>
    <rPh sb="11" eb="14">
      <t>ホウモンガタ</t>
    </rPh>
    <rPh sb="14" eb="20">
      <t>ジドウハッタツシエン</t>
    </rPh>
    <phoneticPr fontId="3"/>
  </si>
  <si>
    <t>※移動支援のみ運営している事業所は、事業所番号は入力不要</t>
    <rPh sb="1" eb="5">
      <t>イドウシエン</t>
    </rPh>
    <rPh sb="7" eb="9">
      <t>ウンエイ</t>
    </rPh>
    <rPh sb="13" eb="16">
      <t>ジギョウショ</t>
    </rPh>
    <rPh sb="18" eb="23">
      <t>ジギョウショバンゴウ</t>
    </rPh>
    <rPh sb="24" eb="28">
      <t>ニュウリョクフヨウ</t>
    </rPh>
    <phoneticPr fontId="3"/>
  </si>
  <si>
    <t>※「計画相談支援」と「障害児相談支援」を同一所在地の事業所で運営している場合は、「計画相談支援」の事業所番号を入力して１行で入力してください</t>
    <rPh sb="60" eb="61">
      <t>ギョウ</t>
    </rPh>
    <rPh sb="62" eb="64">
      <t>ニュウリョク</t>
    </rPh>
    <phoneticPr fontId="3"/>
  </si>
  <si>
    <t>※「保育所等訪問支援」と「居宅訪問型児童発達支援」を同一所在地の事業所で運営している場合は、「保育所等訪問支援」の事業所番号を入力して１行で入力してください</t>
    <rPh sb="2" eb="6">
      <t>ホイクジョトウ</t>
    </rPh>
    <rPh sb="6" eb="10">
      <t>ホウモンシエン</t>
    </rPh>
    <rPh sb="13" eb="15">
      <t>キョタク</t>
    </rPh>
    <rPh sb="15" eb="18">
      <t>ホウモンガタ</t>
    </rPh>
    <rPh sb="18" eb="24">
      <t>ジドウハッタツシエン</t>
    </rPh>
    <rPh sb="47" eb="51">
      <t>ホイクジョトウ</t>
    </rPh>
    <rPh sb="51" eb="55">
      <t>ホウモンシエン</t>
    </rPh>
    <rPh sb="68" eb="69">
      <t>ギョウ</t>
    </rPh>
    <rPh sb="70" eb="72">
      <t>ニュウリョク</t>
    </rPh>
    <phoneticPr fontId="3"/>
  </si>
  <si>
    <t>※療養介護、短期入所（医療型）、医療型障害児入所施設は、県の「医療機関等物価高騰支援金」の交付対象となっていることから、本補助金の対象外としています。</t>
    <rPh sb="1" eb="5">
      <t>リョウヨウカイゴ</t>
    </rPh>
    <rPh sb="6" eb="10">
      <t>タンキニュウショ</t>
    </rPh>
    <rPh sb="11" eb="14">
      <t>イリョウガタ</t>
    </rPh>
    <rPh sb="16" eb="19">
      <t>イリョウガタ</t>
    </rPh>
    <rPh sb="19" eb="22">
      <t>ショウガイジ</t>
    </rPh>
    <rPh sb="22" eb="26">
      <t>ニュウショシセツ</t>
    </rPh>
    <rPh sb="28" eb="29">
      <t>ケン</t>
    </rPh>
    <rPh sb="45" eb="47">
      <t>コウフ</t>
    </rPh>
    <rPh sb="47" eb="49">
      <t>タイショウ</t>
    </rPh>
    <rPh sb="60" eb="61">
      <t>ホン</t>
    </rPh>
    <rPh sb="61" eb="63">
      <t>ホジョ</t>
    </rPh>
    <rPh sb="63" eb="64">
      <t>キン</t>
    </rPh>
    <rPh sb="65" eb="68">
      <t>タイショウガイ</t>
    </rPh>
    <phoneticPr fontId="3"/>
  </si>
  <si>
    <t>この「事業計画変更申請様式」（エクセル）の使い方について</t>
    <rPh sb="3" eb="7">
      <t>ジギョウケイカク</t>
    </rPh>
    <rPh sb="7" eb="9">
      <t>ヘンコウ</t>
    </rPh>
    <rPh sb="9" eb="11">
      <t>シンセイ</t>
    </rPh>
    <rPh sb="11" eb="13">
      <t>ヨウシキ</t>
    </rPh>
    <rPh sb="21" eb="22">
      <t>ツカ</t>
    </rPh>
    <rPh sb="23" eb="24">
      <t>カタ</t>
    </rPh>
    <phoneticPr fontId="3"/>
  </si>
  <si>
    <t>提出期間</t>
    <rPh sb="0" eb="2">
      <t>テイシュツ</t>
    </rPh>
    <rPh sb="2" eb="4">
      <t>キカン</t>
    </rPh>
    <phoneticPr fontId="3"/>
  </si>
  <si>
    <t>右表のとおり各事業所のサービス系列等に応じて補助基準額が規定されています。
訪問系と通所系は、同一のサービス系列で同一の所在地または同一の事業所番号の場合は、１事業所分の補助金額となります。
各サービス系列の該当するサービス種別について、事業所番号ごとに事業所名等を入力してください。</t>
    <rPh sb="0" eb="1">
      <t>ミギ</t>
    </rPh>
    <rPh sb="1" eb="2">
      <t>ヒョウ</t>
    </rPh>
    <rPh sb="6" eb="7">
      <t>カク</t>
    </rPh>
    <rPh sb="7" eb="10">
      <t>ジギョウショ</t>
    </rPh>
    <rPh sb="15" eb="17">
      <t>ケイレツ</t>
    </rPh>
    <rPh sb="17" eb="18">
      <t>トウ</t>
    </rPh>
    <rPh sb="19" eb="20">
      <t>オウ</t>
    </rPh>
    <rPh sb="22" eb="24">
      <t>ホジョ</t>
    </rPh>
    <rPh sb="24" eb="26">
      <t>キジュン</t>
    </rPh>
    <rPh sb="26" eb="27">
      <t>ガク</t>
    </rPh>
    <rPh sb="28" eb="30">
      <t>キテイ</t>
    </rPh>
    <rPh sb="38" eb="41">
      <t>ホウモンケイ</t>
    </rPh>
    <rPh sb="42" eb="44">
      <t>ツウショ</t>
    </rPh>
    <rPh sb="44" eb="45">
      <t>ケイ</t>
    </rPh>
    <rPh sb="47" eb="49">
      <t>ドウイツ</t>
    </rPh>
    <rPh sb="54" eb="56">
      <t>ケイレツ</t>
    </rPh>
    <rPh sb="57" eb="59">
      <t>ドウイツ</t>
    </rPh>
    <rPh sb="60" eb="63">
      <t>ショザイチ</t>
    </rPh>
    <rPh sb="66" eb="68">
      <t>ドウイツ</t>
    </rPh>
    <rPh sb="69" eb="72">
      <t>ジギョウショ</t>
    </rPh>
    <rPh sb="72" eb="74">
      <t>バンゴウ</t>
    </rPh>
    <rPh sb="75" eb="77">
      <t>バアイ</t>
    </rPh>
    <rPh sb="80" eb="83">
      <t>ジギョウショ</t>
    </rPh>
    <rPh sb="83" eb="84">
      <t>ブン</t>
    </rPh>
    <rPh sb="85" eb="89">
      <t>ホジョキンガク</t>
    </rPh>
    <rPh sb="96" eb="97">
      <t>カク</t>
    </rPh>
    <rPh sb="101" eb="103">
      <t>ケイレツ</t>
    </rPh>
    <rPh sb="104" eb="106">
      <t>ガイトウ</t>
    </rPh>
    <rPh sb="112" eb="114">
      <t>シュベツ</t>
    </rPh>
    <rPh sb="127" eb="131">
      <t>ジギョウショメイ</t>
    </rPh>
    <rPh sb="131" eb="132">
      <t>トウ</t>
    </rPh>
    <phoneticPr fontId="3"/>
  </si>
  <si>
    <t>※所在地が同一の多機能型事業所は、１行で入力（事業所名は併記）してください。
※従たる事業所は、主たる事業所の下段に入力（事業所番号は空欄）してください。</t>
    <rPh sb="1" eb="4">
      <t>ショザイチ</t>
    </rPh>
    <rPh sb="5" eb="7">
      <t>ドウイツ</t>
    </rPh>
    <rPh sb="8" eb="12">
      <t>タキノウガタ</t>
    </rPh>
    <rPh sb="12" eb="15">
      <t>ジギョウショ</t>
    </rPh>
    <rPh sb="20" eb="22">
      <t>ニュウリョク</t>
    </rPh>
    <rPh sb="23" eb="26">
      <t>ジギョウショ</t>
    </rPh>
    <rPh sb="26" eb="27">
      <t>メイ</t>
    </rPh>
    <rPh sb="28" eb="30">
      <t>ヘイキ</t>
    </rPh>
    <rPh sb="48" eb="49">
      <t>シュ</t>
    </rPh>
    <rPh sb="51" eb="54">
      <t>ジギョウショ</t>
    </rPh>
    <rPh sb="55" eb="57">
      <t>ゲダン</t>
    </rPh>
    <phoneticPr fontId="3"/>
  </si>
  <si>
    <t>就労選択支援</t>
    <rPh sb="0" eb="6">
      <t>シュウロウセンタクシエン</t>
    </rPh>
    <phoneticPr fontId="3"/>
  </si>
  <si>
    <t>選</t>
    <rPh sb="0" eb="1">
      <t>セン</t>
    </rPh>
    <phoneticPr fontId="3"/>
  </si>
  <si>
    <t>※サービス種別：生＝生活介護、就＝就労移行支援、訓＝自立訓練（機能訓練、生活訓練）、Ａ＝就労継続支援Ａ型、
　　　　　　　　Ｂ＝就労継続支援Ｂ型、選＝就労選択支援、放＝放課後等デイサービス、児＝児童発達支援、
　　　　　　　　日＝日中一時支援</t>
    <rPh sb="5" eb="7">
      <t>シュベツ</t>
    </rPh>
    <rPh sb="8" eb="9">
      <t>セイ</t>
    </rPh>
    <rPh sb="10" eb="14">
      <t>セイカツカイゴ</t>
    </rPh>
    <rPh sb="15" eb="16">
      <t>ジュ</t>
    </rPh>
    <rPh sb="17" eb="19">
      <t>シュウロウ</t>
    </rPh>
    <rPh sb="19" eb="21">
      <t>イコウ</t>
    </rPh>
    <rPh sb="21" eb="23">
      <t>シエン</t>
    </rPh>
    <rPh sb="24" eb="25">
      <t>クン</t>
    </rPh>
    <rPh sb="26" eb="30">
      <t>ジリツクンレン</t>
    </rPh>
    <rPh sb="31" eb="35">
      <t>キノウクンレン</t>
    </rPh>
    <rPh sb="36" eb="40">
      <t>セイカツクンレン</t>
    </rPh>
    <rPh sb="44" eb="50">
      <t>シュウロウケイゾクシエン</t>
    </rPh>
    <rPh sb="51" eb="52">
      <t>ガタ</t>
    </rPh>
    <rPh sb="64" eb="68">
      <t>シュウロウケイゾク</t>
    </rPh>
    <rPh sb="68" eb="70">
      <t>シエン</t>
    </rPh>
    <rPh sb="71" eb="72">
      <t>ガタ</t>
    </rPh>
    <rPh sb="82" eb="83">
      <t>ホウ</t>
    </rPh>
    <rPh sb="84" eb="88">
      <t>ホウカゴトウ</t>
    </rPh>
    <rPh sb="95" eb="96">
      <t>ジ</t>
    </rPh>
    <rPh sb="97" eb="103">
      <t>ジドウハッタツシエン</t>
    </rPh>
    <rPh sb="113" eb="114">
      <t>ニチ</t>
    </rPh>
    <rPh sb="115" eb="121">
      <t>ニッチュウイチジシエン</t>
    </rPh>
    <phoneticPr fontId="3"/>
  </si>
  <si>
    <t>▼事業所一覧用　※補助基準額が表示されている行（変更となった行）のみコピーして変更前の行に貼り付け</t>
    <rPh sb="1" eb="4">
      <t>ジギョウショ</t>
    </rPh>
    <rPh sb="4" eb="6">
      <t>イチラン</t>
    </rPh>
    <rPh sb="6" eb="7">
      <t>ヨウ</t>
    </rPh>
    <rPh sb="9" eb="14">
      <t>ホジョキジュンガク</t>
    </rPh>
    <rPh sb="15" eb="17">
      <t>ヒョウジ</t>
    </rPh>
    <rPh sb="22" eb="23">
      <t>ギョウ</t>
    </rPh>
    <rPh sb="24" eb="26">
      <t>ヘンコウ</t>
    </rPh>
    <rPh sb="30" eb="31">
      <t>ギョウ</t>
    </rPh>
    <rPh sb="39" eb="42">
      <t>ヘンコウマエ</t>
    </rPh>
    <rPh sb="43" eb="44">
      <t>ギョウ</t>
    </rPh>
    <rPh sb="45" eb="46">
      <t>ハ</t>
    </rPh>
    <rPh sb="47" eb="48">
      <t>ツ</t>
    </rPh>
    <phoneticPr fontId="3"/>
  </si>
  <si>
    <t>入力後のこのエクセルデータを電子メールでご提出ください。</t>
    <rPh sb="0" eb="2">
      <t>ニュウリョク</t>
    </rPh>
    <rPh sb="2" eb="3">
      <t>ゴ</t>
    </rPh>
    <rPh sb="14" eb="16">
      <t>デンシ</t>
    </rPh>
    <rPh sb="21" eb="23">
      <t>テイシュツ</t>
    </rPh>
    <phoneticPr fontId="3"/>
  </si>
  <si>
    <t>１　事業計画変更申請書の提出年月日</t>
    <rPh sb="2" eb="4">
      <t>ジギョウ</t>
    </rPh>
    <rPh sb="4" eb="6">
      <t>ケイカク</t>
    </rPh>
    <rPh sb="6" eb="8">
      <t>ヘンコウ</t>
    </rPh>
    <rPh sb="8" eb="11">
      <t>シンセイショ</t>
    </rPh>
    <rPh sb="12" eb="14">
      <t>テイシュツ</t>
    </rPh>
    <rPh sb="14" eb="17">
      <t>ネンガッピ</t>
    </rPh>
    <phoneticPr fontId="3"/>
  </si>
  <si>
    <t>▼事務手続き上の提出年月日</t>
    <rPh sb="1" eb="5">
      <t>ジムテツヅ</t>
    </rPh>
    <rPh sb="6" eb="7">
      <t>ジョウ</t>
    </rPh>
    <rPh sb="8" eb="13">
      <t>テイシュツネンガッピ</t>
    </rPh>
    <phoneticPr fontId="3"/>
  </si>
  <si>
    <t>➡</t>
    <phoneticPr fontId="3"/>
  </si>
  <si>
    <t>横須賀市福祉事業所等に対する物価高騰対策支援事業費補助金</t>
    <rPh sb="0" eb="4">
      <t>ヨコスカシ</t>
    </rPh>
    <rPh sb="4" eb="6">
      <t>フクシ</t>
    </rPh>
    <rPh sb="6" eb="9">
      <t>ジギョウショ</t>
    </rPh>
    <rPh sb="9" eb="10">
      <t>トウ</t>
    </rPh>
    <rPh sb="11" eb="12">
      <t>タイ</t>
    </rPh>
    <rPh sb="14" eb="16">
      <t>ブッカ</t>
    </rPh>
    <rPh sb="16" eb="18">
      <t>コウトウ</t>
    </rPh>
    <rPh sb="18" eb="20">
      <t>タイサク</t>
    </rPh>
    <rPh sb="20" eb="22">
      <t>シエン</t>
    </rPh>
    <rPh sb="22" eb="25">
      <t>ジギョウヒ</t>
    </rPh>
    <rPh sb="25" eb="28">
      <t>ホジョキン</t>
    </rPh>
    <phoneticPr fontId="3"/>
  </si>
  <si>
    <t>令和７年度「横須賀市福祉事業所等に対する物価高騰対策支援事業費補助金」</t>
    <rPh sb="0" eb="2">
      <t>レイワ</t>
    </rPh>
    <rPh sb="3" eb="5">
      <t>ネンド</t>
    </rPh>
    <rPh sb="6" eb="9">
      <t>ヨコスカ</t>
    </rPh>
    <phoneticPr fontId="3"/>
  </si>
  <si>
    <t>物価高騰対策福祉施設等支援事業（障害サービス施設等）</t>
    <phoneticPr fontId="3"/>
  </si>
  <si>
    <t>令和７年度「横須賀市福祉事業所等に対する物価高騰対策支援事業費補助金」</t>
    <rPh sb="0" eb="2">
      <t>レイワ</t>
    </rPh>
    <rPh sb="3" eb="5">
      <t>ネンド</t>
    </rPh>
    <rPh sb="6" eb="9">
      <t>ヨコスカ</t>
    </rPh>
    <rPh sb="9" eb="10">
      <t>シ</t>
    </rPh>
    <rPh sb="10" eb="12">
      <t>フクシ</t>
    </rPh>
    <rPh sb="12" eb="16">
      <t>ジギョウショトウ</t>
    </rPh>
    <rPh sb="17" eb="18">
      <t>タイ</t>
    </rPh>
    <rPh sb="20" eb="22">
      <t>ブッカ</t>
    </rPh>
    <rPh sb="22" eb="24">
      <t>コウトウ</t>
    </rPh>
    <rPh sb="24" eb="26">
      <t>タイサク</t>
    </rPh>
    <rPh sb="26" eb="28">
      <t>シエン</t>
    </rPh>
    <rPh sb="28" eb="31">
      <t>ジギョウヒ</t>
    </rPh>
    <rPh sb="31" eb="34">
      <t>ホジョキン</t>
    </rPh>
    <phoneticPr fontId="3"/>
  </si>
  <si>
    <t>物価高騰対策福祉施設等支援事業（障害サービス施設等）</t>
    <rPh sb="0" eb="2">
      <t>ブッカ</t>
    </rPh>
    <rPh sb="2" eb="4">
      <t>コウトウ</t>
    </rPh>
    <rPh sb="4" eb="6">
      <t>タイサク</t>
    </rPh>
    <rPh sb="6" eb="8">
      <t>フクシ</t>
    </rPh>
    <rPh sb="8" eb="10">
      <t>シセツ</t>
    </rPh>
    <rPh sb="10" eb="11">
      <t>トウ</t>
    </rPh>
    <rPh sb="11" eb="13">
      <t>シエン</t>
    </rPh>
    <rPh sb="13" eb="15">
      <t>ジギョウ</t>
    </rPh>
    <rPh sb="16" eb="18">
      <t>ショウガイ</t>
    </rPh>
    <rPh sb="22" eb="24">
      <t>シセツ</t>
    </rPh>
    <rPh sb="24" eb="25">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</si>
</sst>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0&quot; 円&quot;"/>
    <numFmt numFmtId="190" formatCode="[$-411]ggge&quot;年度　実績報告書&quot;;@"/>
    <numFmt numFmtId="191" formatCode="#,##0\ &quot;円&quot;"/>
    <numFmt numFmtId="192" formatCode="[$-411]ggge&quot;年度　補助金等交付申請書&quot;;@"/>
    <numFmt numFmtId="193" formatCode="#,##0&quot; 円／定員1人&quot;"/>
    <numFmt numFmtId="194" formatCode="#,##0&quot; 円／1事業所&quot;"/>
    <numFmt numFmtId="195" formatCode="#,##0&quot;円 &quot;"/>
    <numFmt numFmtId="196" formatCode="#,##0_ ;[Red]\▲#,##0\ "/>
    <numFmt numFmtId="197" formatCode="#,##0\ &quot;円&quot;;[Red]\▲#,##0\ &quot;円&quot;"/>
  </numFmts>
  <fonts count="69"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sz val="11"/>
      <name val="ＭＳ Ｐゴシック"/>
      <family val="3"/>
      <charset val="128"/>
    </font>
    <font>
      <sz val="12"/>
      <name val="ＭＳ 明朝"/>
      <family val="1"/>
      <charset val="128"/>
    </font>
    <font>
      <sz val="12"/>
      <name val="ＭＳ Ｐゴシック"/>
      <family val="3"/>
      <charset val="128"/>
    </font>
    <font>
      <b/>
      <sz val="16"/>
      <color theme="1"/>
      <name val="ＭＳ 明朝"/>
      <family val="1"/>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sz val="12"/>
      <color rgb="FF000000"/>
      <name val="ＭＳ 明朝"/>
      <family val="1"/>
      <charset val="128"/>
    </font>
    <font>
      <sz val="18"/>
      <color theme="1"/>
      <name val="ＭＳ 明朝"/>
      <family val="1"/>
      <charset val="128"/>
    </font>
    <font>
      <sz val="10"/>
      <name val="ＭＳ ゴシック"/>
      <family val="3"/>
      <charset val="128"/>
    </font>
    <font>
      <b/>
      <sz val="18"/>
      <name val="ＭＳ ゴシック"/>
      <family val="3"/>
      <charset val="128"/>
    </font>
    <font>
      <b/>
      <sz val="18"/>
      <color rgb="FF0000FF"/>
      <name val="Yu Gothic UI"/>
      <family val="3"/>
      <charset val="128"/>
    </font>
    <font>
      <sz val="14"/>
      <color theme="1"/>
      <name val="Yu Gothic UI"/>
      <family val="3"/>
      <charset val="128"/>
    </font>
    <font>
      <b/>
      <sz val="14"/>
      <color theme="0"/>
      <name val="Yu Gothic UI"/>
      <family val="3"/>
      <charset val="128"/>
    </font>
    <font>
      <sz val="14"/>
      <color theme="0"/>
      <name val="Yu Gothic UI"/>
      <family val="3"/>
      <charset val="128"/>
    </font>
    <font>
      <b/>
      <sz val="14"/>
      <color rgb="FFFFFF00"/>
      <name val="Yu Gothic UI"/>
      <family val="3"/>
      <charset val="128"/>
    </font>
    <font>
      <b/>
      <sz val="14"/>
      <color rgb="FF00B0F0"/>
      <name val="Yu Gothic UI"/>
      <family val="3"/>
      <charset val="128"/>
    </font>
    <font>
      <b/>
      <sz val="14"/>
      <color theme="4" tint="-0.499984740745262"/>
      <name val="Yu Gothic UI"/>
      <family val="3"/>
      <charset val="128"/>
    </font>
    <font>
      <b/>
      <sz val="18"/>
      <color rgb="FFFFFF00"/>
      <name val="Yu Gothic UI"/>
      <family val="3"/>
      <charset val="128"/>
    </font>
    <font>
      <b/>
      <sz val="16"/>
      <color rgb="FF0000FF"/>
      <name val="Yu Gothic UI"/>
      <family val="3"/>
      <charset val="128"/>
    </font>
    <font>
      <b/>
      <sz val="14"/>
      <color theme="1"/>
      <name val="Yu Gothic UI"/>
      <family val="3"/>
      <charset val="128"/>
    </font>
    <font>
      <b/>
      <sz val="11"/>
      <color theme="1"/>
      <name val="Yu Gothic UI"/>
      <family val="3"/>
      <charset val="128"/>
    </font>
    <font>
      <sz val="16"/>
      <color rgb="FF0000FF"/>
      <name val="Yu Gothic UI"/>
      <family val="3"/>
      <charset val="128"/>
    </font>
    <font>
      <b/>
      <sz val="14"/>
      <color theme="4" tint="-0.249977111117893"/>
      <name val="Yu Gothic UI"/>
      <family val="3"/>
      <charset val="128"/>
    </font>
    <font>
      <sz val="14"/>
      <color theme="4" tint="-0.499984740745262"/>
      <name val="Yu Gothic UI"/>
      <family val="3"/>
      <charset val="128"/>
    </font>
    <font>
      <sz val="14"/>
      <color theme="4" tint="-0.249977111117893"/>
      <name val="Yu Gothic UI"/>
      <family val="3"/>
      <charset val="128"/>
    </font>
    <font>
      <sz val="11"/>
      <color theme="1"/>
      <name val="Yu Gothic UI"/>
      <family val="3"/>
      <charset val="128"/>
    </font>
    <font>
      <sz val="14"/>
      <color rgb="FF0000FF"/>
      <name val="Yu Gothic UI"/>
      <family val="3"/>
      <charset val="128"/>
    </font>
    <font>
      <sz val="14"/>
      <color theme="1" tint="0.34998626667073579"/>
      <name val="Yu Gothic UI"/>
      <family val="3"/>
      <charset val="128"/>
    </font>
    <font>
      <sz val="18"/>
      <color rgb="FF0000FF"/>
      <name val="Yu Gothic UI"/>
      <family val="3"/>
      <charset val="128"/>
    </font>
    <font>
      <sz val="16"/>
      <color theme="1"/>
      <name val="Yu Gothic UI"/>
      <family val="3"/>
      <charset val="128"/>
    </font>
    <font>
      <sz val="18"/>
      <color theme="1"/>
      <name val="Yu Gothic UI"/>
      <family val="3"/>
      <charset val="128"/>
    </font>
    <font>
      <sz val="14"/>
      <color rgb="FFFF0000"/>
      <name val="Yu Gothic UI"/>
      <family val="3"/>
      <charset val="128"/>
    </font>
    <font>
      <sz val="12"/>
      <color rgb="FFFF0000"/>
      <name val="Yu Gothic UI"/>
      <family val="3"/>
      <charset val="128"/>
    </font>
    <font>
      <b/>
      <sz val="14"/>
      <color rgb="FFFF0000"/>
      <name val="Yu Gothic UI"/>
      <family val="3"/>
      <charset val="128"/>
    </font>
    <font>
      <b/>
      <sz val="12"/>
      <color theme="0"/>
      <name val="Yu Gothic UI"/>
      <family val="3"/>
      <charset val="128"/>
    </font>
    <font>
      <b/>
      <sz val="16"/>
      <color theme="4" tint="-0.499984740745262"/>
      <name val="Yu Gothic UI"/>
      <family val="3"/>
      <charset val="128"/>
    </font>
    <font>
      <b/>
      <sz val="12"/>
      <color rgb="FF0070C0"/>
      <name val="Yu Gothic UI"/>
      <family val="3"/>
      <charset val="128"/>
    </font>
    <font>
      <b/>
      <sz val="16"/>
      <color theme="4" tint="-0.249977111117893"/>
      <name val="Yu Gothic UI"/>
      <family val="3"/>
      <charset val="128"/>
    </font>
    <font>
      <sz val="16"/>
      <color theme="1" tint="0.34998626667073579"/>
      <name val="Yu Gothic UI"/>
      <family val="3"/>
      <charset val="128"/>
    </font>
    <font>
      <b/>
      <sz val="16"/>
      <color theme="4" tint="-0.249977111117893"/>
      <name val="Meiryo UI"/>
      <family val="3"/>
      <charset val="128"/>
    </font>
    <font>
      <sz val="12"/>
      <color theme="1"/>
      <name val="ＭＳ ゴシック"/>
      <family val="3"/>
      <charset val="128"/>
    </font>
    <font>
      <b/>
      <sz val="12"/>
      <color rgb="FFFF0000"/>
      <name val="Yu Gothic UI"/>
      <family val="3"/>
      <charset val="128"/>
    </font>
    <font>
      <sz val="12"/>
      <color theme="1"/>
      <name val="Meiryo UI"/>
      <family val="3"/>
      <charset val="128"/>
    </font>
    <font>
      <b/>
      <sz val="18"/>
      <color rgb="FF0000FF"/>
      <name val="Meiryo UI"/>
      <family val="3"/>
      <charset val="128"/>
    </font>
    <font>
      <b/>
      <sz val="16"/>
      <color rgb="FFFF0000"/>
      <name val="Yu Gothic UI"/>
      <family val="3"/>
      <charset val="128"/>
    </font>
    <font>
      <b/>
      <sz val="16"/>
      <color theme="1"/>
      <name val="Yu Gothic UI"/>
      <family val="3"/>
      <charset val="128"/>
    </font>
    <font>
      <b/>
      <sz val="14"/>
      <color rgb="FFFFFF00"/>
      <name val="BIZ UDPゴシック"/>
      <family val="3"/>
      <charset val="128"/>
    </font>
    <font>
      <sz val="14"/>
      <color theme="1"/>
      <name val="Meiryo UI"/>
      <family val="3"/>
      <charset val="128"/>
    </font>
    <font>
      <b/>
      <sz val="14"/>
      <color theme="1"/>
      <name val="Meiryo UI"/>
      <family val="3"/>
      <charset val="128"/>
    </font>
    <font>
      <b/>
      <sz val="11"/>
      <color theme="1"/>
      <name val="Meiryo UI"/>
      <family val="3"/>
      <charset val="128"/>
    </font>
    <font>
      <b/>
      <sz val="14"/>
      <color rgb="FF0000FF"/>
      <name val="Meiryo UI"/>
      <family val="3"/>
      <charset val="128"/>
    </font>
    <font>
      <b/>
      <sz val="11"/>
      <color rgb="FF0000FF"/>
      <name val="Meiryo UI"/>
      <family val="3"/>
      <charset val="128"/>
    </font>
    <font>
      <b/>
      <sz val="20"/>
      <color theme="0"/>
      <name val="Yu Gothic UI"/>
      <family val="3"/>
      <charset val="128"/>
    </font>
    <font>
      <b/>
      <sz val="14"/>
      <color rgb="FFFFFF00"/>
      <name val="Meiryo UI"/>
      <family val="3"/>
      <charset val="128"/>
    </font>
    <font>
      <b/>
      <sz val="11"/>
      <color rgb="FFFFFF00"/>
      <name val="Yu Gothic UI"/>
      <family val="3"/>
      <charset val="128"/>
    </font>
    <font>
      <b/>
      <sz val="16"/>
      <color theme="0" tint="-0.14999847407452621"/>
      <name val="Yu Gothic UI"/>
      <family val="3"/>
      <charset val="128"/>
    </font>
    <font>
      <sz val="20"/>
      <color rgb="FF0000FF"/>
      <name val="Meiryo UI"/>
      <family val="3"/>
      <charset val="128"/>
    </font>
    <font>
      <sz val="20"/>
      <color rgb="FF0000FF"/>
      <name val="Yu Gothic UI"/>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rgb="FF92D050"/>
        <bgColor indexed="64"/>
      </patternFill>
    </fill>
    <fill>
      <patternFill patternType="solid">
        <fgColor theme="3" tint="0.79998168889431442"/>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0000FF"/>
      </top>
      <bottom/>
      <diagonal/>
    </border>
    <border>
      <left/>
      <right style="thick">
        <color theme="4" tint="-0.24994659260841701"/>
      </right>
      <top/>
      <bottom style="thick">
        <color theme="4" tint="-0.24994659260841701"/>
      </bottom>
      <diagonal/>
    </border>
    <border>
      <left style="thick">
        <color theme="4" tint="-0.24994659260841701"/>
      </left>
      <right/>
      <top style="thick">
        <color theme="0"/>
      </top>
      <bottom/>
      <diagonal/>
    </border>
    <border>
      <left style="medium">
        <color theme="0"/>
      </left>
      <right style="medium">
        <color theme="0"/>
      </right>
      <top style="medium">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theme="4"/>
      </left>
      <right style="medium">
        <color theme="4"/>
      </right>
      <top/>
      <bottom/>
      <diagonal/>
    </border>
    <border>
      <left style="thick">
        <color theme="0"/>
      </left>
      <right/>
      <top/>
      <bottom/>
      <diagonal/>
    </border>
    <border>
      <left/>
      <right style="thick">
        <color theme="0"/>
      </right>
      <top/>
      <bottom/>
      <diagonal/>
    </border>
    <border>
      <left/>
      <right style="thick">
        <color theme="0"/>
      </right>
      <top/>
      <bottom style="thick">
        <color theme="4" tint="-0.24994659260841701"/>
      </bottom>
      <diagonal/>
    </border>
    <border>
      <left style="thick">
        <color theme="4" tint="-0.24994659260841701"/>
      </left>
      <right style="thick">
        <color theme="0"/>
      </right>
      <top style="thick">
        <color theme="4" tint="-0.24994659260841701"/>
      </top>
      <bottom/>
      <diagonal/>
    </border>
    <border>
      <left style="thick">
        <color theme="0"/>
      </left>
      <right style="thick">
        <color theme="0"/>
      </right>
      <top style="thick">
        <color theme="4" tint="-0.24994659260841701"/>
      </top>
      <bottom/>
      <diagonal/>
    </border>
    <border>
      <left style="thick">
        <color theme="0"/>
      </left>
      <right style="thick">
        <color theme="4" tint="-0.24994659260841701"/>
      </right>
      <top style="thick">
        <color theme="4" tint="-0.24994659260841701"/>
      </top>
      <bottom/>
      <diagonal/>
    </border>
    <border>
      <left style="thick">
        <color theme="4" tint="-0.24994659260841701"/>
      </left>
      <right style="thick">
        <color theme="0"/>
      </right>
      <top/>
      <bottom style="thick">
        <color theme="4" tint="-0.24994659260841701"/>
      </bottom>
      <diagonal/>
    </border>
    <border>
      <left style="thick">
        <color theme="0"/>
      </left>
      <right style="thick">
        <color theme="0"/>
      </right>
      <top/>
      <bottom style="thick">
        <color theme="4" tint="-0.24994659260841701"/>
      </bottom>
      <diagonal/>
    </border>
    <border>
      <left style="thick">
        <color theme="0"/>
      </left>
      <right style="thick">
        <color theme="4" tint="-0.24994659260841701"/>
      </right>
      <top/>
      <bottom style="thick">
        <color theme="4" tint="-0.24994659260841701"/>
      </bottom>
      <diagonal/>
    </border>
    <border>
      <left style="thick">
        <color theme="0"/>
      </left>
      <right/>
      <top style="thick">
        <color theme="4" tint="-0.24994659260841701"/>
      </top>
      <bottom/>
      <diagonal/>
    </border>
    <border>
      <left style="thick">
        <color theme="0"/>
      </left>
      <right/>
      <top/>
      <bottom style="thick">
        <color theme="4" tint="-0.24994659260841701"/>
      </bottom>
      <diagonal/>
    </border>
    <border>
      <left style="thick">
        <color theme="4" tint="-0.24994659260841701"/>
      </left>
      <right style="thick">
        <color theme="0"/>
      </right>
      <top/>
      <bottom/>
      <diagonal/>
    </border>
    <border>
      <left style="thick">
        <color theme="0"/>
      </left>
      <right style="thick">
        <color theme="0"/>
      </right>
      <top/>
      <bottom/>
      <diagonal/>
    </border>
    <border>
      <left style="thick">
        <color theme="0"/>
      </left>
      <right style="thick">
        <color theme="0"/>
      </right>
      <top style="thick">
        <color theme="0"/>
      </top>
      <bottom/>
      <diagonal/>
    </border>
    <border>
      <left style="thick">
        <color theme="0"/>
      </left>
      <right style="thick">
        <color theme="4" tint="-0.24994659260841701"/>
      </right>
      <top style="thick">
        <color theme="0"/>
      </top>
      <bottom/>
      <diagonal/>
    </border>
    <border>
      <left/>
      <right style="medium">
        <color theme="4"/>
      </right>
      <top style="medium">
        <color theme="4"/>
      </top>
      <bottom style="medium">
        <color theme="4"/>
      </bottom>
      <diagonal/>
    </border>
    <border>
      <left/>
      <right style="thick">
        <color theme="4" tint="-0.24994659260841701"/>
      </right>
      <top/>
      <bottom/>
      <diagonal/>
    </border>
    <border>
      <left style="thick">
        <color theme="0"/>
      </left>
      <right style="thick">
        <color theme="4" tint="-0.24994659260841701"/>
      </right>
      <top/>
      <bottom/>
      <diagonal/>
    </border>
    <border>
      <left/>
      <right style="thick">
        <color theme="0"/>
      </right>
      <top style="thick">
        <color theme="4" tint="-0.24994659260841701"/>
      </top>
      <bottom/>
      <diagonal/>
    </border>
    <border>
      <left style="thick">
        <color theme="4" tint="-0.24994659260841701"/>
      </left>
      <right style="thick">
        <color theme="0" tint="-4.9989318521683403E-2"/>
      </right>
      <top style="thick">
        <color theme="4" tint="-0.24994659260841701"/>
      </top>
      <bottom/>
      <diagonal/>
    </border>
    <border>
      <left style="thick">
        <color theme="0" tint="-4.9989318521683403E-2"/>
      </left>
      <right style="thick">
        <color theme="0" tint="-4.9989318521683403E-2"/>
      </right>
      <top style="thick">
        <color theme="4" tint="-0.24994659260841701"/>
      </top>
      <bottom/>
      <diagonal/>
    </border>
    <border>
      <left style="thick">
        <color theme="0" tint="-4.9989318521683403E-2"/>
      </left>
      <right style="thick">
        <color theme="0" tint="-4.9989318521683403E-2"/>
      </right>
      <top/>
      <bottom/>
      <diagonal/>
    </border>
    <border>
      <left style="thick">
        <color theme="4" tint="-0.24994659260841701"/>
      </left>
      <right style="thick">
        <color theme="0" tint="-4.9989318521683403E-2"/>
      </right>
      <top/>
      <bottom/>
      <diagonal/>
    </border>
    <border>
      <left style="thick">
        <color theme="0" tint="-4.9989318521683403E-2"/>
      </left>
      <right style="thick">
        <color theme="0" tint="-4.9989318521683403E-2"/>
      </right>
      <top style="thick">
        <color theme="0"/>
      </top>
      <bottom/>
      <diagonal/>
    </border>
    <border>
      <left style="thick">
        <color theme="0" tint="-4.9989318521683403E-2"/>
      </left>
      <right style="thick">
        <color theme="4" tint="-0.24994659260841701"/>
      </right>
      <top style="thick">
        <color theme="0"/>
      </top>
      <bottom/>
      <diagonal/>
    </border>
    <border>
      <left style="thick">
        <color theme="0" tint="-4.9989318521683403E-2"/>
      </left>
      <right style="thick">
        <color theme="4" tint="-0.24994659260841701"/>
      </right>
      <top/>
      <bottom/>
      <diagonal/>
    </border>
    <border>
      <left style="thick">
        <color theme="4" tint="-0.24994659260841701"/>
      </left>
      <right style="thick">
        <color theme="0" tint="-4.9989318521683403E-2"/>
      </right>
      <top/>
      <bottom style="thick">
        <color theme="4" tint="-0.24994659260841701"/>
      </bottom>
      <diagonal/>
    </border>
    <border>
      <left style="thick">
        <color theme="0" tint="-4.9989318521683403E-2"/>
      </left>
      <right style="thick">
        <color theme="0" tint="-4.9989318521683403E-2"/>
      </right>
      <top/>
      <bottom style="thick">
        <color theme="4" tint="-0.24994659260841701"/>
      </bottom>
      <diagonal/>
    </border>
    <border>
      <left style="thick">
        <color theme="0" tint="-4.9989318521683403E-2"/>
      </left>
      <right style="thick">
        <color theme="4" tint="-0.24994659260841701"/>
      </right>
      <top/>
      <bottom style="thick">
        <color theme="4" tint="-0.24994659260841701"/>
      </bottom>
      <diagonal/>
    </border>
    <border>
      <left style="thick">
        <color theme="0"/>
      </left>
      <right/>
      <top style="thick">
        <color theme="4" tint="-0.24994659260841701"/>
      </top>
      <bottom style="thick">
        <color theme="0"/>
      </bottom>
      <diagonal/>
    </border>
    <border>
      <left style="thick">
        <color theme="0"/>
      </left>
      <right/>
      <top style="thick">
        <color theme="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ck">
        <color rgb="FFFF0000"/>
      </left>
      <right style="thin">
        <color indexed="64"/>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theme="4" tint="-0.24994659260841701"/>
      </left>
      <right style="thick">
        <color theme="4" tint="-0.24994659260841701"/>
      </right>
      <top style="thick">
        <color theme="4" tint="-0.24994659260841701"/>
      </top>
      <bottom/>
      <diagonal/>
    </border>
    <border>
      <left style="thick">
        <color theme="4" tint="-0.24994659260841701"/>
      </left>
      <right style="thick">
        <color theme="4" tint="-0.24994659260841701"/>
      </right>
      <top/>
      <bottom/>
      <diagonal/>
    </border>
    <border>
      <left style="thick">
        <color theme="4" tint="-0.24994659260841701"/>
      </left>
      <right style="thick">
        <color theme="4" tint="-0.24994659260841701"/>
      </right>
      <top/>
      <bottom style="thick">
        <color theme="4" tint="-0.24994659260841701"/>
      </bottom>
      <diagonal/>
    </border>
    <border>
      <left style="thick">
        <color theme="4" tint="-0.24994659260841701"/>
      </left>
      <right style="thick">
        <color theme="4" tint="-0.24994659260841701"/>
      </right>
      <top style="thick">
        <color theme="4" tint="-0.24994659260841701"/>
      </top>
      <bottom style="thick">
        <color theme="0"/>
      </bottom>
      <diagonal/>
    </border>
    <border>
      <left style="thick">
        <color theme="4" tint="-0.24994659260841701"/>
      </left>
      <right/>
      <top/>
      <bottom/>
      <diagonal/>
    </border>
    <border diagonalDown="1">
      <left style="thin">
        <color indexed="64"/>
      </left>
      <right style="thin">
        <color indexed="64"/>
      </right>
      <top style="thin">
        <color indexed="64"/>
      </top>
      <bottom style="thin">
        <color indexed="64"/>
      </bottom>
      <diagonal style="hair">
        <color auto="1"/>
      </diagonal>
    </border>
    <border>
      <left style="thin">
        <color indexed="64"/>
      </left>
      <right style="thin">
        <color indexed="64"/>
      </right>
      <top/>
      <bottom style="thin">
        <color indexed="64"/>
      </bottom>
      <diagonal/>
    </border>
    <border>
      <left/>
      <right style="medium">
        <color theme="0"/>
      </right>
      <top style="medium">
        <color theme="4"/>
      </top>
      <bottom style="medium">
        <color theme="4"/>
      </bottom>
      <diagonal/>
    </border>
    <border>
      <left/>
      <right/>
      <top style="medium">
        <color theme="4"/>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bottom style="thick">
        <color theme="0"/>
      </bottom>
      <diagonal/>
    </border>
    <border>
      <left/>
      <right/>
      <top/>
      <bottom style="thick">
        <color theme="0"/>
      </bottom>
      <diagonal/>
    </border>
    <border>
      <left/>
      <right style="thick">
        <color theme="4" tint="-0.24994659260841701"/>
      </right>
      <top/>
      <bottom style="thick">
        <color theme="0"/>
      </bottom>
      <diagonal/>
    </border>
    <border>
      <left style="thick">
        <color theme="0" tint="-4.9989318521683403E-2"/>
      </left>
      <right/>
      <top/>
      <bottom style="thick">
        <color theme="4" tint="-0.24994659260841701"/>
      </bottom>
      <diagonal/>
    </border>
    <border>
      <left/>
      <right style="thick">
        <color theme="0" tint="-4.9989318521683403E-2"/>
      </right>
      <top/>
      <bottom style="thick">
        <color theme="4" tint="-0.24994659260841701"/>
      </bottom>
      <diagonal/>
    </border>
    <border>
      <left/>
      <right style="medium">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cellStyleXfs>
  <cellXfs count="679">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186" fontId="13" fillId="0" borderId="0" xfId="0" applyNumberFormat="1" applyFont="1" applyAlignment="1" applyProtection="1">
      <alignment horizontal="center" vertical="center"/>
    </xf>
    <xf numFmtId="0" fontId="13"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6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18" fillId="0" borderId="4" xfId="0" applyFont="1" applyBorder="1">
      <alignment vertical="center"/>
    </xf>
    <xf numFmtId="0" fontId="18" fillId="0" borderId="61" xfId="0" applyFont="1" applyBorder="1">
      <alignment vertical="center"/>
    </xf>
    <xf numFmtId="0" fontId="18" fillId="0" borderId="11" xfId="0" applyFont="1" applyBorder="1">
      <alignment vertical="center"/>
    </xf>
    <xf numFmtId="38" fontId="18" fillId="0" borderId="6" xfId="1" applyFont="1" applyFill="1" applyBorder="1" applyAlignment="1">
      <alignment vertical="center"/>
    </xf>
    <xf numFmtId="0" fontId="18" fillId="0" borderId="6" xfId="0" applyFont="1" applyBorder="1">
      <alignment vertical="center"/>
    </xf>
    <xf numFmtId="0" fontId="18" fillId="0" borderId="63" xfId="0" applyFont="1" applyBorder="1">
      <alignment vertical="center"/>
    </xf>
    <xf numFmtId="0" fontId="13" fillId="0" borderId="0" xfId="0" applyNumberFormat="1" applyFont="1" applyProtection="1">
      <alignment vertical="center"/>
    </xf>
    <xf numFmtId="0" fontId="13" fillId="0" borderId="0" xfId="0" applyNumberFormat="1" applyFont="1" applyAlignment="1" applyProtection="1">
      <alignment horizontal="center" vertical="center"/>
    </xf>
    <xf numFmtId="0" fontId="14" fillId="0" borderId="0" xfId="0" applyNumberFormat="1" applyFont="1" applyProtection="1">
      <alignment vertical="center"/>
    </xf>
    <xf numFmtId="181" fontId="13" fillId="0" borderId="0" xfId="0" applyNumberFormat="1" applyFont="1" applyFill="1" applyBorder="1" applyAlignment="1" applyProtection="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61" xfId="0" applyFont="1" applyBorder="1" applyAlignment="1">
      <alignment vertical="center" shrinkToFit="1"/>
    </xf>
    <xf numFmtId="0" fontId="4" fillId="0" borderId="6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63" xfId="0" applyFont="1" applyBorder="1" applyAlignment="1">
      <alignment vertical="center" shrinkToFit="1"/>
    </xf>
    <xf numFmtId="0" fontId="2" fillId="0" borderId="70" xfId="0" applyFont="1" applyBorder="1" applyAlignment="1">
      <alignment horizontal="center" vertical="center" shrinkToFit="1"/>
    </xf>
    <xf numFmtId="181" fontId="13" fillId="0" borderId="0" xfId="0" applyNumberFormat="1" applyFont="1" applyFill="1" applyBorder="1" applyAlignment="1" applyProtection="1">
      <alignment horizontal="distributed" vertical="center" shrinkToFit="1"/>
    </xf>
    <xf numFmtId="186" fontId="16" fillId="0" borderId="0" xfId="0" applyNumberFormat="1" applyFont="1" applyAlignment="1" applyProtection="1">
      <alignment horizontal="left" vertical="center"/>
    </xf>
    <xf numFmtId="0" fontId="4" fillId="0" borderId="0" xfId="0" applyFont="1" applyAlignment="1">
      <alignment horizontal="center" vertical="center"/>
    </xf>
    <xf numFmtId="181" fontId="13" fillId="0" borderId="0" xfId="0" applyNumberFormat="1" applyFont="1" applyFill="1" applyBorder="1" applyAlignment="1" applyProtection="1">
      <alignment horizontal="distributed" vertical="center" shrinkToFit="1"/>
    </xf>
    <xf numFmtId="177" fontId="4" fillId="0" borderId="0" xfId="3" applyNumberFormat="1" applyFont="1" applyFill="1" applyAlignment="1" applyProtection="1">
      <alignment horizontal="distributed" vertical="center"/>
    </xf>
    <xf numFmtId="177" fontId="9" fillId="0" borderId="0" xfId="2" applyNumberFormat="1" applyAlignment="1" applyProtection="1">
      <alignment horizontal="distributed" vertical="center"/>
    </xf>
    <xf numFmtId="0" fontId="4" fillId="0" borderId="10" xfId="0" applyFont="1" applyBorder="1" applyAlignment="1">
      <alignment horizontal="center" vertical="center"/>
    </xf>
    <xf numFmtId="58" fontId="17" fillId="0" borderId="0" xfId="0" applyNumberFormat="1" applyFont="1" applyAlignment="1">
      <alignment horizontal="distributed" vertical="center" shrinkToFit="1"/>
    </xf>
    <xf numFmtId="0" fontId="21" fillId="2" borderId="0" xfId="0" applyFont="1" applyFill="1" applyProtection="1">
      <alignment vertical="center"/>
    </xf>
    <xf numFmtId="0" fontId="22" fillId="2" borderId="0" xfId="0" applyFont="1" applyFill="1" applyProtection="1">
      <alignment vertical="center"/>
    </xf>
    <xf numFmtId="0" fontId="23" fillId="6" borderId="0" xfId="0" applyFont="1" applyFill="1" applyProtection="1">
      <alignment vertical="center"/>
    </xf>
    <xf numFmtId="0" fontId="24" fillId="6" borderId="0" xfId="0" applyFont="1" applyFill="1" applyProtection="1">
      <alignment vertical="center"/>
    </xf>
    <xf numFmtId="0" fontId="23" fillId="2" borderId="0" xfId="0" applyFont="1" applyFill="1" applyBorder="1" applyProtection="1">
      <alignment vertical="center"/>
    </xf>
    <xf numFmtId="0" fontId="23" fillId="8" borderId="0" xfId="0" applyFont="1" applyFill="1" applyBorder="1" applyProtection="1">
      <alignment vertical="center"/>
    </xf>
    <xf numFmtId="0" fontId="22" fillId="8" borderId="0" xfId="0" applyFont="1" applyFill="1" applyProtection="1">
      <alignment vertical="center"/>
    </xf>
    <xf numFmtId="0" fontId="22" fillId="2" borderId="0" xfId="0" applyFont="1" applyFill="1" applyBorder="1" applyProtection="1">
      <alignment vertical="center"/>
    </xf>
    <xf numFmtId="0" fontId="23" fillId="8" borderId="0" xfId="0" applyFont="1" applyFill="1" applyBorder="1" applyAlignment="1" applyProtection="1">
      <alignment horizontal="left" vertical="center" indent="2"/>
    </xf>
    <xf numFmtId="0" fontId="27" fillId="2" borderId="0" xfId="0" applyFont="1" applyFill="1" applyBorder="1" applyProtection="1">
      <alignment vertical="center"/>
    </xf>
    <xf numFmtId="0" fontId="29" fillId="2" borderId="0" xfId="0" applyFont="1" applyFill="1" applyBorder="1" applyAlignment="1" applyProtection="1"/>
    <xf numFmtId="0" fontId="29" fillId="2" borderId="0" xfId="0" applyFont="1" applyFill="1" applyBorder="1" applyProtection="1">
      <alignment vertical="center"/>
    </xf>
    <xf numFmtId="0" fontId="29" fillId="2" borderId="0" xfId="0" applyFont="1" applyFill="1" applyAlignment="1" applyProtection="1"/>
    <xf numFmtId="0" fontId="32" fillId="2" borderId="0" xfId="0" applyFont="1" applyFill="1" applyProtection="1">
      <alignment vertical="center"/>
    </xf>
    <xf numFmtId="0" fontId="33" fillId="2" borderId="22" xfId="0" applyFont="1" applyFill="1" applyBorder="1" applyAlignment="1" applyProtection="1">
      <alignment horizontal="center" vertical="center"/>
    </xf>
    <xf numFmtId="0" fontId="34" fillId="2" borderId="0" xfId="0" applyFont="1" applyFill="1" applyBorder="1" applyAlignment="1" applyProtection="1">
      <alignment horizontal="left" vertical="center"/>
    </xf>
    <xf numFmtId="0" fontId="33" fillId="2" borderId="0"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0" xfId="0" applyFont="1" applyFill="1" applyAlignment="1" applyProtection="1">
      <alignment horizontal="left" vertical="center"/>
    </xf>
    <xf numFmtId="0" fontId="37" fillId="2" borderId="0" xfId="0" applyFont="1" applyFill="1" applyProtection="1">
      <alignment vertical="center"/>
    </xf>
    <xf numFmtId="0" fontId="33" fillId="2" borderId="0" xfId="0" applyFont="1" applyFill="1" applyProtection="1">
      <alignment vertical="center"/>
    </xf>
    <xf numFmtId="0" fontId="38" fillId="2" borderId="0" xfId="0" applyFont="1" applyFill="1" applyProtection="1">
      <alignment vertical="center"/>
    </xf>
    <xf numFmtId="0" fontId="33" fillId="2" borderId="0" xfId="0" applyFont="1" applyFill="1" applyBorder="1" applyProtection="1">
      <alignment vertical="center"/>
    </xf>
    <xf numFmtId="0" fontId="22" fillId="2" borderId="0" xfId="0" applyFont="1" applyFill="1" applyAlignment="1" applyProtection="1">
      <alignment vertical="center"/>
    </xf>
    <xf numFmtId="0" fontId="32" fillId="2" borderId="0" xfId="0" applyFont="1" applyFill="1" applyAlignment="1" applyProtection="1">
      <alignment vertical="center"/>
    </xf>
    <xf numFmtId="0" fontId="38" fillId="2" borderId="0" xfId="0" applyFont="1" applyFill="1" applyBorder="1" applyProtection="1">
      <alignment vertical="center"/>
    </xf>
    <xf numFmtId="0" fontId="34" fillId="2" borderId="0" xfId="0" applyFont="1" applyFill="1" applyAlignment="1" applyProtection="1">
      <alignment vertical="center"/>
    </xf>
    <xf numFmtId="0" fontId="39" fillId="2" borderId="0" xfId="0" applyFont="1" applyFill="1" applyAlignment="1" applyProtection="1">
      <alignment vertical="center"/>
    </xf>
    <xf numFmtId="0" fontId="27" fillId="2" borderId="0" xfId="0" applyFont="1" applyFill="1" applyBorder="1" applyAlignment="1" applyProtection="1">
      <alignment vertical="center" wrapText="1"/>
    </xf>
    <xf numFmtId="0" fontId="40" fillId="2" borderId="0" xfId="0" applyFont="1" applyFill="1" applyAlignment="1" applyProtection="1">
      <alignment vertical="center"/>
    </xf>
    <xf numFmtId="0" fontId="22" fillId="2" borderId="0" xfId="0" applyFont="1" applyFill="1" applyBorder="1" applyAlignment="1" applyProtection="1">
      <alignment vertical="center"/>
    </xf>
    <xf numFmtId="0" fontId="27" fillId="2" borderId="0" xfId="0" applyFont="1" applyFill="1" applyAlignment="1" applyProtection="1">
      <alignment vertical="center"/>
    </xf>
    <xf numFmtId="0" fontId="41" fillId="2" borderId="0" xfId="0" applyFont="1" applyFill="1" applyAlignment="1" applyProtection="1">
      <alignment vertical="center"/>
    </xf>
    <xf numFmtId="0" fontId="42" fillId="2" borderId="0" xfId="0" applyFont="1" applyFill="1" applyBorder="1" applyAlignment="1" applyProtection="1">
      <alignment vertical="center" wrapText="1"/>
    </xf>
    <xf numFmtId="0" fontId="21" fillId="2" borderId="0" xfId="0" applyFont="1" applyFill="1" applyBorder="1" applyAlignment="1" applyProtection="1">
      <alignment vertical="center"/>
    </xf>
    <xf numFmtId="0" fontId="41" fillId="2" borderId="0" xfId="0" applyFont="1" applyFill="1" applyBorder="1" applyAlignment="1" applyProtection="1">
      <alignment vertical="center"/>
    </xf>
    <xf numFmtId="176" fontId="41" fillId="2" borderId="0" xfId="1" applyNumberFormat="1" applyFont="1" applyFill="1" applyBorder="1" applyAlignment="1" applyProtection="1">
      <alignment vertical="center"/>
    </xf>
    <xf numFmtId="0" fontId="27" fillId="2" borderId="0" xfId="0" applyFont="1" applyFill="1" applyBorder="1" applyAlignment="1" applyProtection="1">
      <alignment horizontal="left" vertical="center" indent="2"/>
    </xf>
    <xf numFmtId="0" fontId="21" fillId="2" borderId="0" xfId="0" applyFont="1" applyFill="1" applyBorder="1" applyAlignment="1" applyProtection="1"/>
    <xf numFmtId="0" fontId="39" fillId="2" borderId="0" xfId="0" applyFont="1" applyFill="1" applyBorder="1" applyAlignment="1" applyProtection="1">
      <alignment vertical="center"/>
    </xf>
    <xf numFmtId="176" fontId="39" fillId="2" borderId="0" xfId="1" applyNumberFormat="1" applyFont="1" applyFill="1" applyBorder="1" applyAlignment="1" applyProtection="1">
      <alignment vertical="center"/>
    </xf>
    <xf numFmtId="176" fontId="22" fillId="2" borderId="0" xfId="1" applyNumberFormat="1" applyFont="1" applyFill="1" applyBorder="1" applyAlignment="1" applyProtection="1">
      <alignment vertical="center"/>
    </xf>
    <xf numFmtId="0" fontId="42" fillId="2" borderId="28" xfId="0" applyFont="1" applyFill="1" applyBorder="1" applyAlignment="1" applyProtection="1">
      <alignment vertical="center"/>
    </xf>
    <xf numFmtId="0" fontId="42" fillId="2" borderId="28" xfId="0" applyFont="1" applyFill="1" applyBorder="1" applyAlignment="1" applyProtection="1">
      <alignment vertical="center" wrapText="1"/>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40" fillId="2" borderId="0" xfId="0" applyFont="1" applyFill="1" applyProtection="1">
      <alignment vertical="center"/>
    </xf>
    <xf numFmtId="176" fontId="40" fillId="2" borderId="0" xfId="1" applyNumberFormat="1" applyFont="1" applyFill="1" applyBorder="1" applyAlignment="1" applyProtection="1">
      <alignment vertical="center"/>
    </xf>
    <xf numFmtId="0" fontId="27" fillId="2" borderId="0" xfId="0" applyFont="1" applyFill="1" applyBorder="1" applyAlignment="1" applyProtection="1">
      <alignment horizontal="left" vertical="center"/>
    </xf>
    <xf numFmtId="0" fontId="27" fillId="2" borderId="0" xfId="0" applyFont="1" applyFill="1" applyProtection="1">
      <alignment vertical="center"/>
    </xf>
    <xf numFmtId="176" fontId="27" fillId="2" borderId="0" xfId="1" applyNumberFormat="1" applyFont="1" applyFill="1" applyBorder="1" applyAlignment="1" applyProtection="1">
      <alignment vertical="center"/>
    </xf>
    <xf numFmtId="0" fontId="40" fillId="2" borderId="0" xfId="0" applyFont="1" applyFill="1" applyBorder="1" applyAlignment="1" applyProtection="1">
      <alignment vertical="center"/>
    </xf>
    <xf numFmtId="0" fontId="30" fillId="0" borderId="21" xfId="0" applyFont="1" applyFill="1" applyBorder="1" applyAlignment="1" applyProtection="1">
      <alignment horizontal="center" vertical="center" shrinkToFit="1"/>
      <protection locked="0"/>
    </xf>
    <xf numFmtId="0" fontId="48" fillId="2" borderId="0" xfId="0" applyFont="1" applyFill="1" applyProtection="1">
      <alignment vertical="center"/>
    </xf>
    <xf numFmtId="0" fontId="48" fillId="2" borderId="0" xfId="0" applyFont="1" applyFill="1" applyAlignment="1" applyProtection="1">
      <alignment horizontal="right" vertical="center"/>
    </xf>
    <xf numFmtId="0" fontId="49" fillId="2" borderId="0" xfId="0" applyFont="1" applyFill="1" applyProtection="1">
      <alignment vertical="center"/>
    </xf>
    <xf numFmtId="0" fontId="33" fillId="2" borderId="26" xfId="0" applyFont="1" applyFill="1" applyBorder="1" applyProtection="1">
      <alignment vertical="center"/>
    </xf>
    <xf numFmtId="176" fontId="48" fillId="2" borderId="26" xfId="0" applyNumberFormat="1" applyFont="1" applyFill="1" applyBorder="1" applyAlignment="1" applyProtection="1">
      <alignment horizontal="right" vertical="center" shrinkToFit="1"/>
    </xf>
    <xf numFmtId="0" fontId="50" fillId="2" borderId="0" xfId="0" applyFont="1" applyFill="1" applyProtection="1">
      <alignment vertical="center"/>
    </xf>
    <xf numFmtId="0" fontId="4" fillId="0" borderId="0" xfId="0" applyFont="1" applyAlignment="1">
      <alignment vertical="center"/>
    </xf>
    <xf numFmtId="0" fontId="4" fillId="0" borderId="61" xfId="0" applyFont="1" applyBorder="1" applyAlignment="1">
      <alignment vertical="center" wrapText="1"/>
    </xf>
    <xf numFmtId="0" fontId="4" fillId="0" borderId="62"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3" xfId="0" applyFont="1" applyBorder="1" applyAlignment="1">
      <alignment vertical="center" wrapText="1"/>
    </xf>
    <xf numFmtId="0" fontId="44" fillId="2" borderId="0" xfId="0" applyFont="1" applyFill="1" applyProtection="1">
      <alignment vertical="center"/>
    </xf>
    <xf numFmtId="0" fontId="51" fillId="0" borderId="0" xfId="0" applyFont="1">
      <alignment vertical="center"/>
    </xf>
    <xf numFmtId="0" fontId="19" fillId="4" borderId="1" xfId="0" applyNumberFormat="1" applyFont="1" applyFill="1" applyBorder="1" applyAlignment="1" applyProtection="1">
      <alignment horizontal="center" vertical="center" shrinkToFit="1"/>
    </xf>
    <xf numFmtId="185" fontId="13" fillId="0" borderId="0" xfId="0" applyNumberFormat="1" applyFont="1" applyBorder="1" applyAlignment="1" applyProtection="1">
      <alignment horizontal="center" vertical="center"/>
    </xf>
    <xf numFmtId="0" fontId="13" fillId="0" borderId="0" xfId="0" applyFont="1" applyFill="1" applyBorder="1" applyAlignment="1" applyProtection="1">
      <alignment horizontal="left" vertical="center" wrapText="1"/>
    </xf>
    <xf numFmtId="181" fontId="13" fillId="0" borderId="0" xfId="0" applyNumberFormat="1" applyFont="1" applyFill="1" applyBorder="1" applyAlignment="1" applyProtection="1">
      <alignment horizontal="left" vertical="center" wrapText="1" shrinkToFit="1"/>
    </xf>
    <xf numFmtId="181" fontId="13" fillId="0" borderId="0" xfId="0" applyNumberFormat="1" applyFont="1" applyFill="1" applyBorder="1" applyAlignment="1" applyProtection="1">
      <alignment vertical="center" wrapText="1" shrinkToFit="1"/>
    </xf>
    <xf numFmtId="185" fontId="15" fillId="0" borderId="0" xfId="0" applyNumberFormat="1" applyFont="1" applyBorder="1" applyAlignment="1" applyProtection="1">
      <alignment horizontal="left" vertical="center"/>
    </xf>
    <xf numFmtId="0" fontId="19" fillId="4" borderId="114" xfId="0" applyNumberFormat="1" applyFont="1" applyFill="1" applyBorder="1" applyAlignment="1" applyProtection="1">
      <alignment horizontal="center" vertical="center" shrinkToFit="1"/>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0" fontId="19" fillId="4" borderId="68" xfId="0" applyNumberFormat="1" applyFont="1" applyFill="1" applyBorder="1" applyAlignment="1" applyProtection="1">
      <alignment horizontal="center" vertical="center" shrinkToFit="1"/>
    </xf>
    <xf numFmtId="181" fontId="13" fillId="0" borderId="121" xfId="0" applyNumberFormat="1" applyFont="1" applyFill="1" applyBorder="1" applyAlignment="1" applyProtection="1">
      <alignment vertical="center" wrapText="1" shrinkToFit="1"/>
    </xf>
    <xf numFmtId="0" fontId="13" fillId="0" borderId="0" xfId="0" applyFont="1" applyAlignment="1" applyProtection="1">
      <alignment horizontal="right" vertical="center"/>
    </xf>
    <xf numFmtId="0" fontId="13" fillId="0" borderId="10" xfId="0" applyFont="1" applyBorder="1" applyProtection="1">
      <alignment vertical="center"/>
    </xf>
    <xf numFmtId="0" fontId="13" fillId="0" borderId="0" xfId="0" applyFont="1" applyBorder="1" applyProtection="1">
      <alignment vertical="center"/>
    </xf>
    <xf numFmtId="0" fontId="4" fillId="0" borderId="0" xfId="0" applyFont="1" applyBorder="1">
      <alignment vertical="center"/>
    </xf>
    <xf numFmtId="0" fontId="0" fillId="0" borderId="0" xfId="0" applyAlignment="1">
      <alignment wrapText="1"/>
    </xf>
    <xf numFmtId="0" fontId="0" fillId="10" borderId="0" xfId="0" applyFill="1" applyAlignment="1">
      <alignment wrapText="1"/>
    </xf>
    <xf numFmtId="0" fontId="0" fillId="11" borderId="0" xfId="0" applyFill="1" applyAlignment="1">
      <alignment wrapText="1"/>
    </xf>
    <xf numFmtId="0" fontId="0" fillId="12" borderId="0" xfId="0" applyFill="1" applyAlignment="1">
      <alignment wrapText="1"/>
    </xf>
    <xf numFmtId="0" fontId="0" fillId="13" borderId="0" xfId="0" applyFill="1" applyAlignment="1">
      <alignment wrapText="1"/>
    </xf>
    <xf numFmtId="0" fontId="0" fillId="10" borderId="0" xfId="0" applyNumberFormat="1" applyFill="1" applyAlignment="1">
      <alignment horizontal="left"/>
    </xf>
    <xf numFmtId="0" fontId="0" fillId="0" borderId="0" xfId="0" applyNumberFormat="1" applyAlignment="1">
      <alignment horizontal="left"/>
    </xf>
    <xf numFmtId="0" fontId="0" fillId="11" borderId="0" xfId="0" applyNumberFormat="1" applyFill="1" applyAlignment="1">
      <alignment horizontal="left"/>
    </xf>
    <xf numFmtId="0" fontId="0" fillId="12" borderId="0" xfId="0" applyNumberFormat="1" applyFill="1" applyAlignment="1">
      <alignment horizontal="left"/>
    </xf>
    <xf numFmtId="0" fontId="0" fillId="13" borderId="0" xfId="0" applyNumberFormat="1" applyFill="1" applyAlignment="1">
      <alignment horizontal="left"/>
    </xf>
    <xf numFmtId="0" fontId="0" fillId="13" borderId="0" xfId="0" applyNumberFormat="1" applyFill="1" applyAlignment="1"/>
    <xf numFmtId="0" fontId="0" fillId="0" borderId="0" xfId="0" applyNumberFormat="1" applyAlignment="1"/>
    <xf numFmtId="38" fontId="0" fillId="10" borderId="0" xfId="1" applyFont="1" applyFill="1" applyAlignment="1"/>
    <xf numFmtId="0" fontId="53" fillId="14" borderId="2" xfId="0" applyFont="1" applyFill="1" applyBorder="1" applyAlignment="1">
      <alignment horizontal="center" vertical="center" shrinkToFit="1"/>
    </xf>
    <xf numFmtId="0" fontId="53" fillId="0" borderId="0" xfId="0" applyFont="1" applyAlignment="1">
      <alignment horizontal="center" vertical="center" shrinkToFit="1"/>
    </xf>
    <xf numFmtId="0" fontId="53" fillId="10" borderId="124" xfId="0" applyFont="1" applyFill="1" applyBorder="1" applyAlignment="1" applyProtection="1">
      <alignment vertical="center" shrinkToFit="1"/>
      <protection locked="0"/>
    </xf>
    <xf numFmtId="14" fontId="53" fillId="10" borderId="125" xfId="0" applyNumberFormat="1" applyFont="1" applyFill="1" applyBorder="1" applyAlignment="1" applyProtection="1">
      <alignment horizontal="center" vertical="center" shrinkToFit="1"/>
      <protection locked="0"/>
    </xf>
    <xf numFmtId="0" fontId="53" fillId="10" borderId="126" xfId="0" applyFont="1" applyFill="1" applyBorder="1" applyAlignment="1" applyProtection="1">
      <alignment vertical="center" shrinkToFit="1"/>
      <protection locked="0"/>
    </xf>
    <xf numFmtId="184" fontId="53" fillId="10" borderId="126" xfId="0" applyNumberFormat="1" applyFont="1" applyFill="1" applyBorder="1" applyAlignment="1" applyProtection="1">
      <alignment horizontal="center" vertical="center" shrinkToFit="1"/>
      <protection locked="0"/>
    </xf>
    <xf numFmtId="38" fontId="53" fillId="10" borderId="126" xfId="1" applyFont="1" applyFill="1" applyBorder="1" applyAlignment="1" applyProtection="1">
      <alignment vertical="center" shrinkToFit="1"/>
      <protection locked="0"/>
    </xf>
    <xf numFmtId="180" fontId="53" fillId="10" borderId="126" xfId="0" applyNumberFormat="1" applyFont="1" applyFill="1" applyBorder="1" applyAlignment="1" applyProtection="1">
      <alignment horizontal="center" vertical="center" shrinkToFit="1"/>
      <protection locked="0"/>
    </xf>
    <xf numFmtId="179" fontId="53" fillId="10" borderId="126" xfId="0" applyNumberFormat="1" applyFont="1" applyFill="1" applyBorder="1" applyAlignment="1" applyProtection="1">
      <alignment horizontal="center" vertical="center" shrinkToFit="1"/>
      <protection locked="0"/>
    </xf>
    <xf numFmtId="183" fontId="53" fillId="10" borderId="126" xfId="0" applyNumberFormat="1" applyFont="1" applyFill="1" applyBorder="1" applyAlignment="1" applyProtection="1">
      <alignment horizontal="center" vertical="center" shrinkToFit="1"/>
      <protection locked="0"/>
    </xf>
    <xf numFmtId="14" fontId="53" fillId="10" borderId="126" xfId="0" applyNumberFormat="1" applyFont="1" applyFill="1" applyBorder="1" applyAlignment="1" applyProtection="1">
      <alignment vertical="center" shrinkToFit="1"/>
      <protection locked="0"/>
    </xf>
    <xf numFmtId="14" fontId="53" fillId="10" borderId="126" xfId="1" applyNumberFormat="1" applyFont="1" applyFill="1" applyBorder="1" applyAlignment="1" applyProtection="1">
      <alignment vertical="center" shrinkToFit="1"/>
      <protection locked="0"/>
    </xf>
    <xf numFmtId="0" fontId="53" fillId="10" borderId="127" xfId="0" applyFont="1" applyFill="1" applyBorder="1" applyAlignment="1" applyProtection="1">
      <alignment vertical="center" shrinkToFit="1"/>
      <protection locked="0"/>
    </xf>
    <xf numFmtId="0" fontId="53" fillId="0" borderId="0" xfId="0" applyFont="1" applyAlignment="1" applyProtection="1">
      <alignment vertical="center" shrinkToFit="1"/>
      <protection locked="0"/>
    </xf>
    <xf numFmtId="38" fontId="53" fillId="10" borderId="126" xfId="1" applyFont="1" applyFill="1" applyBorder="1" applyAlignment="1" applyProtection="1">
      <alignment horizontal="center" vertical="center" shrinkToFit="1"/>
      <protection locked="0"/>
    </xf>
    <xf numFmtId="0" fontId="53" fillId="14" borderId="2" xfId="0" applyFont="1" applyFill="1" applyBorder="1" applyAlignment="1">
      <alignment horizontal="center" vertical="center" textRotation="255" shrinkToFit="1"/>
    </xf>
    <xf numFmtId="0" fontId="54" fillId="0" borderId="0" xfId="0" applyFont="1">
      <alignment vertical="center"/>
    </xf>
    <xf numFmtId="0" fontId="36" fillId="2" borderId="0" xfId="0" applyFont="1" applyFill="1" applyAlignment="1" applyProtection="1">
      <alignment horizontal="left" vertical="center" wrapText="1" indent="1"/>
    </xf>
    <xf numFmtId="176" fontId="35" fillId="2" borderId="26" xfId="0" applyNumberFormat="1" applyFont="1" applyFill="1" applyBorder="1" applyAlignment="1">
      <alignment horizontal="right" vertical="center" shrinkToFit="1"/>
    </xf>
    <xf numFmtId="0" fontId="41" fillId="2" borderId="0" xfId="0" applyFont="1" applyFill="1">
      <alignment vertical="center"/>
    </xf>
    <xf numFmtId="0" fontId="27" fillId="2" borderId="0" xfId="0" applyFont="1" applyFill="1" applyAlignment="1">
      <alignment vertical="center"/>
    </xf>
    <xf numFmtId="0" fontId="27" fillId="2" borderId="0" xfId="0" applyFont="1" applyFill="1" applyAlignment="1">
      <alignment vertical="center" wrapText="1"/>
    </xf>
    <xf numFmtId="0" fontId="55" fillId="2" borderId="0" xfId="0" applyFont="1" applyFill="1" applyAlignment="1">
      <alignment vertical="center" wrapText="1"/>
    </xf>
    <xf numFmtId="38" fontId="4" fillId="0" borderId="62" xfId="1" applyFont="1" applyFill="1" applyBorder="1" applyAlignment="1">
      <alignment vertical="center"/>
    </xf>
    <xf numFmtId="38" fontId="4" fillId="0" borderId="5" xfId="1" applyFont="1" applyFill="1" applyBorder="1" applyAlignment="1">
      <alignment vertical="center"/>
    </xf>
    <xf numFmtId="38" fontId="4" fillId="0" borderId="6" xfId="1" applyFont="1" applyFill="1" applyBorder="1" applyAlignment="1">
      <alignment vertical="center"/>
    </xf>
    <xf numFmtId="0" fontId="4" fillId="0" borderId="3" xfId="0" applyFont="1" applyBorder="1" applyAlignment="1">
      <alignment vertical="center"/>
    </xf>
    <xf numFmtId="0" fontId="4" fillId="0" borderId="61" xfId="0" applyFont="1" applyBorder="1" applyAlignment="1">
      <alignment vertical="center"/>
    </xf>
    <xf numFmtId="0" fontId="4" fillId="0" borderId="62" xfId="0" applyFont="1" applyBorder="1" applyAlignment="1">
      <alignment vertical="center"/>
    </xf>
    <xf numFmtId="0" fontId="4" fillId="0" borderId="11" xfId="0" applyFont="1" applyBorder="1" applyAlignment="1">
      <alignment vertical="center"/>
    </xf>
    <xf numFmtId="58" fontId="4" fillId="0" borderId="3" xfId="0" applyNumberFormat="1" applyFont="1" applyBorder="1" applyAlignment="1">
      <alignment vertical="center"/>
    </xf>
    <xf numFmtId="58" fontId="4" fillId="0" borderId="4" xfId="0" applyNumberFormat="1" applyFont="1" applyBorder="1" applyAlignment="1">
      <alignment vertical="center"/>
    </xf>
    <xf numFmtId="58" fontId="4" fillId="0" borderId="61" xfId="0" applyNumberFormat="1" applyFont="1" applyBorder="1" applyAlignment="1">
      <alignment vertical="center"/>
    </xf>
    <xf numFmtId="58" fontId="4" fillId="0" borderId="62" xfId="0" applyNumberFormat="1" applyFont="1" applyBorder="1" applyAlignment="1">
      <alignment vertical="center"/>
    </xf>
    <xf numFmtId="58" fontId="4" fillId="0" borderId="0" xfId="0" applyNumberFormat="1" applyFont="1" applyBorder="1" applyAlignment="1">
      <alignment vertical="center"/>
    </xf>
    <xf numFmtId="58" fontId="4" fillId="0" borderId="11" xfId="0" applyNumberFormat="1" applyFont="1" applyBorder="1" applyAlignment="1">
      <alignment vertical="center"/>
    </xf>
    <xf numFmtId="58" fontId="4" fillId="0" borderId="5" xfId="0" applyNumberFormat="1" applyFont="1" applyBorder="1" applyAlignment="1">
      <alignment vertical="center"/>
    </xf>
    <xf numFmtId="58" fontId="4" fillId="0" borderId="6" xfId="0" applyNumberFormat="1" applyFont="1" applyBorder="1" applyAlignment="1">
      <alignment vertical="center"/>
    </xf>
    <xf numFmtId="58" fontId="4" fillId="0" borderId="63" xfId="0" applyNumberFormat="1" applyFont="1" applyBorder="1" applyAlignment="1">
      <alignment vertical="center"/>
    </xf>
    <xf numFmtId="0" fontId="4" fillId="0" borderId="3" xfId="0" applyFont="1" applyBorder="1" applyAlignment="1">
      <alignment vertical="center" wrapText="1"/>
    </xf>
    <xf numFmtId="0" fontId="13" fillId="0" borderId="0" xfId="0" applyNumberFormat="1" applyFont="1" applyAlignment="1" applyProtection="1">
      <alignment horizontal="right" vertical="center"/>
    </xf>
    <xf numFmtId="0" fontId="25" fillId="8" borderId="74" xfId="0" applyFont="1" applyFill="1" applyBorder="1" applyAlignment="1">
      <alignment horizontal="center" vertical="center"/>
    </xf>
    <xf numFmtId="0" fontId="25" fillId="8" borderId="38" xfId="0" applyFont="1" applyFill="1" applyBorder="1" applyAlignment="1">
      <alignment horizontal="center" vertical="center"/>
    </xf>
    <xf numFmtId="0" fontId="47" fillId="9" borderId="37" xfId="0" applyFont="1" applyFill="1" applyBorder="1" applyAlignment="1">
      <alignment vertical="center" wrapText="1" shrinkToFit="1"/>
    </xf>
    <xf numFmtId="0" fontId="47" fillId="9" borderId="37" xfId="0" applyFont="1" applyFill="1" applyBorder="1" applyAlignment="1">
      <alignment vertical="center" shrinkToFit="1"/>
    </xf>
    <xf numFmtId="193" fontId="47" fillId="9" borderId="37" xfId="0" applyNumberFormat="1" applyFont="1" applyFill="1" applyBorder="1" applyAlignment="1">
      <alignment horizontal="right" vertical="center" shrinkToFit="1"/>
    </xf>
    <xf numFmtId="0" fontId="44" fillId="2" borderId="0" xfId="0" applyFont="1" applyFill="1" applyBorder="1" applyAlignment="1" applyProtection="1">
      <alignment horizontal="left" vertical="center"/>
    </xf>
    <xf numFmtId="0" fontId="22" fillId="2" borderId="0" xfId="0" applyFont="1" applyFill="1">
      <alignment vertical="center"/>
    </xf>
    <xf numFmtId="0" fontId="29" fillId="2" borderId="0" xfId="0" applyFont="1" applyFill="1">
      <alignment vertical="center"/>
    </xf>
    <xf numFmtId="0" fontId="30" fillId="0" borderId="21" xfId="0" applyFont="1" applyBorder="1" applyAlignment="1" applyProtection="1">
      <alignment horizontal="center" vertical="center" shrinkToFit="1"/>
      <protection locked="0"/>
    </xf>
    <xf numFmtId="0" fontId="27" fillId="2" borderId="0" xfId="0" applyFont="1" applyFill="1" applyAlignment="1">
      <alignment horizontal="left" vertical="center" indent="1"/>
    </xf>
    <xf numFmtId="0" fontId="23" fillId="8" borderId="0" xfId="0" applyFont="1" applyFill="1">
      <alignment vertical="center"/>
    </xf>
    <xf numFmtId="0" fontId="22" fillId="8" borderId="0" xfId="0" applyFont="1" applyFill="1">
      <alignment vertical="center"/>
    </xf>
    <xf numFmtId="0" fontId="13" fillId="0" borderId="1" xfId="0" applyNumberFormat="1" applyFont="1" applyFill="1" applyBorder="1" applyAlignment="1" applyProtection="1">
      <alignment horizontal="center" vertical="center" shrinkToFit="1"/>
    </xf>
    <xf numFmtId="0" fontId="13" fillId="0" borderId="114" xfId="0" applyNumberFormat="1" applyFont="1" applyFill="1" applyBorder="1" applyAlignment="1" applyProtection="1">
      <alignment horizontal="center" vertical="center" shrinkToFit="1"/>
    </xf>
    <xf numFmtId="0" fontId="13" fillId="0" borderId="20" xfId="0" applyNumberFormat="1" applyFont="1" applyFill="1" applyBorder="1" applyAlignment="1" applyProtection="1">
      <alignment horizontal="center" vertical="center" shrinkToFit="1"/>
    </xf>
    <xf numFmtId="0" fontId="13" fillId="0" borderId="110" xfId="0" applyNumberFormat="1" applyFont="1" applyFill="1" applyBorder="1" applyAlignment="1" applyProtection="1">
      <alignment horizontal="center" vertical="center" shrinkToFit="1"/>
    </xf>
    <xf numFmtId="14" fontId="29" fillId="2" borderId="0" xfId="0" applyNumberFormat="1" applyFont="1" applyFill="1" applyBorder="1" applyProtection="1">
      <alignment vertical="center"/>
    </xf>
    <xf numFmtId="14" fontId="66" fillId="2" borderId="0" xfId="0" applyNumberFormat="1" applyFont="1" applyFill="1" applyBorder="1" applyProtection="1">
      <alignment vertical="center"/>
    </xf>
    <xf numFmtId="0" fontId="33" fillId="2" borderId="0" xfId="0" applyFont="1" applyFill="1" applyAlignment="1" applyProtection="1"/>
    <xf numFmtId="0" fontId="63" fillId="11" borderId="137" xfId="0" applyFont="1" applyFill="1" applyBorder="1" applyAlignment="1">
      <alignment horizontal="center" vertical="center"/>
    </xf>
    <xf numFmtId="0" fontId="63" fillId="11" borderId="44" xfId="0" applyFont="1" applyFill="1" applyBorder="1" applyAlignment="1">
      <alignment horizontal="center" vertical="center"/>
    </xf>
    <xf numFmtId="0" fontId="63" fillId="11" borderId="138" xfId="0" applyFont="1" applyFill="1" applyBorder="1" applyAlignment="1">
      <alignment horizontal="center" vertical="center"/>
    </xf>
    <xf numFmtId="0" fontId="28" fillId="7" borderId="34" xfId="0" applyFont="1" applyFill="1" applyBorder="1" applyAlignment="1" applyProtection="1">
      <alignment horizontal="center" vertical="center"/>
    </xf>
    <xf numFmtId="0" fontId="28" fillId="7" borderId="35" xfId="0" applyFont="1" applyFill="1" applyBorder="1" applyAlignment="1" applyProtection="1">
      <alignment horizontal="center" vertical="center"/>
    </xf>
    <xf numFmtId="0" fontId="28" fillId="7" borderId="36" xfId="0" applyFont="1" applyFill="1" applyBorder="1" applyAlignment="1" applyProtection="1">
      <alignment horizontal="center" vertical="center"/>
    </xf>
    <xf numFmtId="0" fontId="23" fillId="3" borderId="46" xfId="0" applyFont="1" applyFill="1" applyBorder="1" applyAlignment="1" applyProtection="1">
      <alignment horizontal="center" vertical="center"/>
    </xf>
    <xf numFmtId="0" fontId="23" fillId="3" borderId="47" xfId="0" applyFont="1" applyFill="1" applyBorder="1" applyAlignment="1" applyProtection="1">
      <alignment horizontal="center" vertical="center"/>
    </xf>
    <xf numFmtId="0" fontId="23" fillId="3" borderId="48" xfId="0" applyFont="1" applyFill="1" applyBorder="1" applyAlignment="1" applyProtection="1">
      <alignment horizontal="center" vertical="center"/>
    </xf>
    <xf numFmtId="181" fontId="59" fillId="2" borderId="22" xfId="0" applyNumberFormat="1" applyFont="1" applyFill="1" applyBorder="1" applyAlignment="1" applyProtection="1">
      <alignment horizontal="center" vertical="center" shrinkToFit="1"/>
    </xf>
    <xf numFmtId="181" fontId="59" fillId="2" borderId="23" xfId="0" applyNumberFormat="1" applyFont="1" applyFill="1" applyBorder="1" applyAlignment="1" applyProtection="1">
      <alignment horizontal="center" vertical="center" shrinkToFit="1"/>
    </xf>
    <xf numFmtId="0" fontId="59" fillId="2" borderId="23" xfId="0" applyFont="1" applyFill="1" applyBorder="1" applyAlignment="1" applyProtection="1">
      <alignment vertical="center" shrinkToFit="1"/>
    </xf>
    <xf numFmtId="0" fontId="60" fillId="2" borderId="23" xfId="0" applyFont="1" applyFill="1" applyBorder="1" applyAlignment="1" applyProtection="1">
      <alignment vertical="center" shrinkToFit="1"/>
    </xf>
    <xf numFmtId="0" fontId="60" fillId="2" borderId="26" xfId="0" applyFont="1" applyFill="1" applyBorder="1" applyAlignment="1" applyProtection="1">
      <alignment vertical="center" shrinkToFit="1"/>
    </xf>
    <xf numFmtId="0" fontId="23" fillId="3" borderId="43" xfId="0" applyFont="1" applyFill="1" applyBorder="1" applyAlignment="1" applyProtection="1">
      <alignment horizontal="center" vertical="center"/>
    </xf>
    <xf numFmtId="0" fontId="23" fillId="3" borderId="44" xfId="0" applyFont="1" applyFill="1" applyBorder="1" applyAlignment="1" applyProtection="1">
      <alignment horizontal="center" vertical="center"/>
    </xf>
    <xf numFmtId="0" fontId="23" fillId="3" borderId="45" xfId="0" applyFont="1" applyFill="1" applyBorder="1" applyAlignment="1" applyProtection="1">
      <alignment horizontal="center" vertical="center"/>
    </xf>
    <xf numFmtId="176" fontId="61" fillId="2" borderId="22" xfId="0" applyNumberFormat="1" applyFont="1" applyFill="1" applyBorder="1" applyAlignment="1" applyProtection="1">
      <alignment horizontal="center" vertical="center" shrinkToFit="1"/>
    </xf>
    <xf numFmtId="176" fontId="61" fillId="2" borderId="23" xfId="0" applyNumberFormat="1" applyFont="1" applyFill="1" applyBorder="1" applyAlignment="1" applyProtection="1">
      <alignment horizontal="center" vertical="center" shrinkToFit="1"/>
    </xf>
    <xf numFmtId="176" fontId="61" fillId="2" borderId="23" xfId="0" applyNumberFormat="1" applyFont="1" applyFill="1" applyBorder="1" applyAlignment="1" applyProtection="1">
      <alignment vertical="center" shrinkToFit="1"/>
    </xf>
    <xf numFmtId="176" fontId="62" fillId="2" borderId="23" xfId="0" applyNumberFormat="1" applyFont="1" applyFill="1" applyBorder="1" applyAlignment="1" applyProtection="1">
      <alignment vertical="center" shrinkToFit="1"/>
    </xf>
    <xf numFmtId="176" fontId="62" fillId="2" borderId="26" xfId="0" applyNumberFormat="1" applyFont="1" applyFill="1" applyBorder="1" applyAlignment="1" applyProtection="1">
      <alignment vertical="center" shrinkToFit="1"/>
    </xf>
    <xf numFmtId="0" fontId="30" fillId="0" borderId="22" xfId="0" applyFont="1" applyFill="1" applyBorder="1" applyAlignment="1" applyProtection="1">
      <alignment horizontal="left" vertical="center" indent="1"/>
      <protection locked="0"/>
    </xf>
    <xf numFmtId="0" fontId="30" fillId="0" borderId="23" xfId="0" applyFont="1" applyFill="1" applyBorder="1" applyAlignment="1" applyProtection="1">
      <alignment horizontal="left" vertical="center" indent="1"/>
      <protection locked="0"/>
    </xf>
    <xf numFmtId="0" fontId="30" fillId="0" borderId="26" xfId="0" applyFont="1" applyFill="1" applyBorder="1" applyAlignment="1" applyProtection="1">
      <alignment horizontal="left" vertical="center" indent="1"/>
      <protection locked="0"/>
    </xf>
    <xf numFmtId="0" fontId="23" fillId="3" borderId="81" xfId="0" applyFont="1" applyFill="1" applyBorder="1" applyAlignment="1" applyProtection="1">
      <alignment horizontal="center" vertical="center"/>
    </xf>
    <xf numFmtId="0" fontId="23" fillId="3" borderId="82" xfId="0" applyFont="1" applyFill="1" applyBorder="1" applyAlignment="1" applyProtection="1">
      <alignment horizontal="center" vertical="center"/>
    </xf>
    <xf numFmtId="0" fontId="23" fillId="3" borderId="89" xfId="0" applyFont="1" applyFill="1" applyBorder="1" applyAlignment="1" applyProtection="1">
      <alignment horizontal="center" vertical="center"/>
    </xf>
    <xf numFmtId="0" fontId="23" fillId="3" borderId="90" xfId="0" applyFont="1" applyFill="1" applyBorder="1" applyAlignment="1" applyProtection="1">
      <alignment horizontal="center" vertical="center"/>
    </xf>
    <xf numFmtId="0" fontId="23" fillId="3" borderId="84" xfId="0" applyFont="1" applyFill="1" applyBorder="1" applyAlignment="1" applyProtection="1">
      <alignment horizontal="center" vertical="center"/>
    </xf>
    <xf numFmtId="0" fontId="23" fillId="3" borderId="85" xfId="0" applyFont="1" applyFill="1" applyBorder="1" applyAlignment="1" applyProtection="1">
      <alignment horizontal="center" vertical="center"/>
    </xf>
    <xf numFmtId="0" fontId="23" fillId="3" borderId="82" xfId="0" applyFont="1" applyFill="1" applyBorder="1" applyAlignment="1" applyProtection="1">
      <alignment horizontal="center" vertical="center" wrapText="1"/>
    </xf>
    <xf numFmtId="0" fontId="23" fillId="3" borderId="90" xfId="0" applyFont="1" applyFill="1" applyBorder="1" applyAlignment="1" applyProtection="1">
      <alignment horizontal="center" vertical="center" wrapText="1"/>
    </xf>
    <xf numFmtId="0" fontId="23" fillId="3" borderId="85" xfId="0" applyFont="1" applyFill="1" applyBorder="1" applyAlignment="1" applyProtection="1">
      <alignment horizontal="center" vertical="center" wrapText="1"/>
    </xf>
    <xf numFmtId="185" fontId="59" fillId="0" borderId="22" xfId="0" applyNumberFormat="1" applyFont="1" applyBorder="1" applyAlignment="1" applyProtection="1">
      <alignment horizontal="center" vertical="center"/>
      <protection locked="0"/>
    </xf>
    <xf numFmtId="185" fontId="59" fillId="0" borderId="23" xfId="0" applyNumberFormat="1" applyFont="1" applyBorder="1" applyAlignment="1" applyProtection="1">
      <alignment horizontal="center" vertical="center"/>
      <protection locked="0"/>
    </xf>
    <xf numFmtId="0" fontId="30" fillId="0" borderId="22" xfId="0" applyFont="1" applyFill="1" applyBorder="1" applyAlignment="1" applyProtection="1">
      <alignment horizontal="left" vertical="center" wrapText="1" shrinkToFit="1"/>
      <protection locked="0"/>
    </xf>
    <xf numFmtId="0" fontId="30" fillId="0" borderId="23" xfId="0" applyFont="1" applyFill="1" applyBorder="1" applyAlignment="1" applyProtection="1">
      <alignment horizontal="left" vertical="center" wrapText="1" shrinkToFit="1"/>
      <protection locked="0"/>
    </xf>
    <xf numFmtId="0" fontId="30" fillId="0" borderId="21" xfId="0" applyFont="1" applyFill="1" applyBorder="1" applyAlignment="1" applyProtection="1">
      <alignment horizontal="left" vertical="center" wrapText="1" shrinkToFit="1"/>
      <protection locked="0"/>
    </xf>
    <xf numFmtId="0" fontId="25" fillId="8" borderId="39" xfId="0" applyFont="1" applyFill="1" applyBorder="1" applyAlignment="1">
      <alignment horizontal="center" vertical="center"/>
    </xf>
    <xf numFmtId="0" fontId="25" fillId="8" borderId="135" xfId="0" applyFont="1" applyFill="1" applyBorder="1" applyAlignment="1">
      <alignment horizontal="center" vertical="center"/>
    </xf>
    <xf numFmtId="0" fontId="44" fillId="2" borderId="31" xfId="0" applyFont="1" applyFill="1" applyBorder="1" applyAlignment="1">
      <alignment horizontal="left" vertical="center" wrapText="1"/>
    </xf>
    <xf numFmtId="0" fontId="44" fillId="2" borderId="0" xfId="0" applyFont="1" applyFill="1" applyAlignment="1">
      <alignment horizontal="left" vertical="center" wrapText="1"/>
    </xf>
    <xf numFmtId="0" fontId="52" fillId="2" borderId="136" xfId="0" applyFont="1" applyFill="1" applyBorder="1" applyAlignment="1">
      <alignment horizontal="left" vertical="center" wrapText="1"/>
    </xf>
    <xf numFmtId="0" fontId="23" fillId="3" borderId="87" xfId="0" applyFont="1" applyFill="1" applyBorder="1" applyAlignment="1" applyProtection="1">
      <alignment horizontal="center" vertical="center"/>
    </xf>
    <xf numFmtId="0" fontId="23" fillId="3" borderId="78" xfId="0" applyFont="1" applyFill="1" applyBorder="1" applyAlignment="1" applyProtection="1">
      <alignment horizontal="center" vertical="center"/>
    </xf>
    <xf numFmtId="0" fontId="23" fillId="3" borderId="88" xfId="0" applyFont="1" applyFill="1" applyBorder="1" applyAlignment="1" applyProtection="1">
      <alignment horizontal="center" vertical="center"/>
    </xf>
    <xf numFmtId="185" fontId="59" fillId="0" borderId="26" xfId="0" applyNumberFormat="1" applyFont="1" applyBorder="1" applyAlignment="1" applyProtection="1">
      <alignment horizontal="center" vertical="center"/>
      <protection locked="0"/>
    </xf>
    <xf numFmtId="0" fontId="57" fillId="3" borderId="91" xfId="0" applyFont="1" applyFill="1" applyBorder="1" applyAlignment="1" applyProtection="1">
      <alignment horizontal="center" vertical="center" textRotation="255" shrinkToFit="1"/>
    </xf>
    <xf numFmtId="0" fontId="57" fillId="3" borderId="85" xfId="0" applyFont="1" applyFill="1" applyBorder="1" applyAlignment="1" applyProtection="1">
      <alignment horizontal="center" vertical="center" textRotation="255" shrinkToFit="1"/>
    </xf>
    <xf numFmtId="176" fontId="23" fillId="3" borderId="44" xfId="1" applyNumberFormat="1" applyFont="1" applyFill="1" applyBorder="1" applyAlignment="1" applyProtection="1">
      <alignment horizontal="center" vertical="center"/>
    </xf>
    <xf numFmtId="176" fontId="23" fillId="3" borderId="59" xfId="1" applyNumberFormat="1" applyFont="1" applyFill="1" applyBorder="1" applyAlignment="1" applyProtection="1">
      <alignment horizontal="center" vertical="center"/>
    </xf>
    <xf numFmtId="176" fontId="23" fillId="3" borderId="60" xfId="1" applyNumberFormat="1" applyFont="1" applyFill="1" applyBorder="1" applyAlignment="1" applyProtection="1">
      <alignment horizontal="center" vertical="center"/>
    </xf>
    <xf numFmtId="0" fontId="23" fillId="3" borderId="54" xfId="0" applyFont="1" applyFill="1" applyBorder="1" applyAlignment="1" applyProtection="1">
      <alignment horizontal="center" vertical="center"/>
    </xf>
    <xf numFmtId="0" fontId="23" fillId="3" borderId="55" xfId="0" applyFont="1" applyFill="1" applyBorder="1" applyAlignment="1" applyProtection="1">
      <alignment horizontal="center" vertical="center"/>
    </xf>
    <xf numFmtId="0" fontId="23" fillId="3" borderId="56" xfId="0" applyFont="1" applyFill="1" applyBorder="1" applyAlignment="1" applyProtection="1">
      <alignment horizontal="center" vertical="center"/>
    </xf>
    <xf numFmtId="0" fontId="30" fillId="0" borderId="32" xfId="0" applyFont="1" applyFill="1" applyBorder="1" applyAlignment="1" applyProtection="1">
      <alignment horizontal="center" vertical="center"/>
      <protection locked="0"/>
    </xf>
    <xf numFmtId="0" fontId="30" fillId="0" borderId="24" xfId="0" applyFont="1" applyFill="1" applyBorder="1" applyAlignment="1" applyProtection="1">
      <alignment horizontal="center" vertical="center"/>
      <protection locked="0"/>
    </xf>
    <xf numFmtId="0" fontId="30" fillId="0" borderId="25"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xf>
    <xf numFmtId="0" fontId="23" fillId="3" borderId="24"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23" fillId="3" borderId="58" xfId="0" applyFont="1" applyFill="1" applyBorder="1" applyAlignment="1" applyProtection="1">
      <alignment horizontal="center" vertical="center"/>
    </xf>
    <xf numFmtId="183" fontId="30" fillId="0" borderId="22" xfId="0" applyNumberFormat="1" applyFont="1" applyFill="1" applyBorder="1" applyAlignment="1" applyProtection="1">
      <alignment horizontal="center" vertical="center"/>
      <protection locked="0"/>
    </xf>
    <xf numFmtId="183" fontId="30" fillId="0" borderId="23" xfId="0" applyNumberFormat="1" applyFont="1" applyFill="1" applyBorder="1" applyAlignment="1" applyProtection="1">
      <alignment horizontal="center" vertical="center"/>
      <protection locked="0"/>
    </xf>
    <xf numFmtId="183" fontId="30" fillId="0" borderId="26" xfId="0" applyNumberFormat="1" applyFont="1" applyFill="1" applyBorder="1" applyAlignment="1" applyProtection="1">
      <alignment horizontal="center" vertical="center"/>
      <protection locked="0"/>
    </xf>
    <xf numFmtId="0" fontId="23" fillId="3" borderId="83" xfId="0" applyFont="1" applyFill="1" applyBorder="1" applyAlignment="1" applyProtection="1">
      <alignment horizontal="center" vertical="center"/>
    </xf>
    <xf numFmtId="185" fontId="59" fillId="0" borderId="22" xfId="0" applyNumberFormat="1" applyFont="1" applyBorder="1" applyAlignment="1" applyProtection="1">
      <alignment horizontal="center" vertical="center" wrapText="1"/>
      <protection locked="0"/>
    </xf>
    <xf numFmtId="185" fontId="59" fillId="0" borderId="23" xfId="0" applyNumberFormat="1" applyFont="1" applyBorder="1" applyAlignment="1" applyProtection="1">
      <alignment horizontal="center" vertical="center" wrapText="1"/>
      <protection locked="0"/>
    </xf>
    <xf numFmtId="0" fontId="57" fillId="3" borderId="90" xfId="0" applyFont="1" applyFill="1" applyBorder="1" applyAlignment="1" applyProtection="1">
      <alignment horizontal="center" vertical="center" textRotation="255" shrinkToFit="1"/>
    </xf>
    <xf numFmtId="0" fontId="57" fillId="3" borderId="92" xfId="0" applyFont="1" applyFill="1" applyBorder="1" applyAlignment="1" applyProtection="1">
      <alignment horizontal="center" vertical="center" textRotation="255" shrinkToFit="1"/>
    </xf>
    <xf numFmtId="0" fontId="57" fillId="3" borderId="95" xfId="0" applyFont="1" applyFill="1" applyBorder="1" applyAlignment="1" applyProtection="1">
      <alignment horizontal="center" vertical="center" textRotation="255" shrinkToFit="1"/>
    </xf>
    <xf numFmtId="0" fontId="57" fillId="3" borderId="86" xfId="0" applyFont="1" applyFill="1" applyBorder="1" applyAlignment="1" applyProtection="1">
      <alignment horizontal="center" vertical="center" textRotation="255" shrinkToFit="1"/>
    </xf>
    <xf numFmtId="0" fontId="45" fillId="3" borderId="107" xfId="0" applyFont="1" applyFill="1" applyBorder="1" applyAlignment="1" applyProtection="1">
      <alignment horizontal="center" vertical="center" wrapText="1"/>
    </xf>
    <xf numFmtId="0" fontId="45" fillId="3" borderId="42" xfId="0" applyFont="1" applyFill="1" applyBorder="1" applyAlignment="1" applyProtection="1">
      <alignment horizontal="center" vertical="center" wrapText="1"/>
    </xf>
    <xf numFmtId="181" fontId="59" fillId="2" borderId="23" xfId="0" applyNumberFormat="1" applyFont="1" applyFill="1" applyBorder="1" applyAlignment="1" applyProtection="1">
      <alignment vertical="center" shrinkToFit="1"/>
    </xf>
    <xf numFmtId="181" fontId="60" fillId="2" borderId="23" xfId="0" applyNumberFormat="1" applyFont="1" applyFill="1" applyBorder="1" applyAlignment="1" applyProtection="1">
      <alignment vertical="center" shrinkToFit="1"/>
    </xf>
    <xf numFmtId="181" fontId="60" fillId="2" borderId="26" xfId="0" applyNumberFormat="1" applyFont="1" applyFill="1" applyBorder="1" applyAlignment="1" applyProtection="1">
      <alignment vertical="center" shrinkToFit="1"/>
    </xf>
    <xf numFmtId="0" fontId="23" fillId="3" borderId="21" xfId="0" applyFont="1" applyFill="1" applyBorder="1" applyAlignment="1" applyProtection="1">
      <alignment horizontal="center" vertical="center"/>
    </xf>
    <xf numFmtId="178" fontId="48" fillId="2" borderId="23" xfId="0" applyNumberFormat="1" applyFont="1" applyFill="1" applyBorder="1" applyAlignment="1" applyProtection="1">
      <alignment horizontal="right" vertical="center" shrinkToFit="1"/>
    </xf>
    <xf numFmtId="0" fontId="23" fillId="3" borderId="51" xfId="0" applyFont="1" applyFill="1" applyBorder="1" applyAlignment="1" applyProtection="1">
      <alignment horizontal="center" vertical="center"/>
    </xf>
    <xf numFmtId="0" fontId="23" fillId="3" borderId="52" xfId="0" applyFont="1" applyFill="1" applyBorder="1" applyAlignment="1" applyProtection="1">
      <alignment horizontal="center" vertical="center"/>
    </xf>
    <xf numFmtId="0" fontId="23" fillId="3" borderId="53" xfId="0" applyFont="1" applyFill="1" applyBorder="1" applyAlignment="1" applyProtection="1">
      <alignment horizontal="center" vertical="center"/>
    </xf>
    <xf numFmtId="176" fontId="30" fillId="0" borderId="22" xfId="1" applyNumberFormat="1" applyFont="1" applyFill="1" applyBorder="1" applyAlignment="1" applyProtection="1">
      <alignment horizontal="left" vertical="center" indent="1" shrinkToFit="1"/>
      <protection locked="0"/>
    </xf>
    <xf numFmtId="176" fontId="30" fillId="0" borderId="23" xfId="1" applyNumberFormat="1" applyFont="1" applyFill="1" applyBorder="1" applyAlignment="1" applyProtection="1">
      <alignment horizontal="left" vertical="center" indent="1" shrinkToFit="1"/>
      <protection locked="0"/>
    </xf>
    <xf numFmtId="176" fontId="30" fillId="0" borderId="26" xfId="1" applyNumberFormat="1" applyFont="1" applyFill="1" applyBorder="1" applyAlignment="1" applyProtection="1">
      <alignment horizontal="left" vertical="center" indent="1" shrinkToFit="1"/>
      <protection locked="0"/>
    </xf>
    <xf numFmtId="176" fontId="23" fillId="3" borderId="41" xfId="1" applyNumberFormat="1" applyFont="1" applyFill="1" applyBorder="1" applyAlignment="1" applyProtection="1">
      <alignment horizontal="center" vertical="center"/>
    </xf>
    <xf numFmtId="176" fontId="23" fillId="3" borderId="42" xfId="1" applyNumberFormat="1" applyFont="1" applyFill="1" applyBorder="1" applyAlignment="1" applyProtection="1">
      <alignment horizontal="center" vertical="center"/>
    </xf>
    <xf numFmtId="179" fontId="30" fillId="0" borderId="27" xfId="0" applyNumberFormat="1" applyFont="1" applyFill="1" applyBorder="1" applyAlignment="1" applyProtection="1">
      <alignment horizontal="center" vertical="center"/>
      <protection locked="0"/>
    </xf>
    <xf numFmtId="179" fontId="30" fillId="0" borderId="28" xfId="0" applyNumberFormat="1" applyFont="1" applyFill="1" applyBorder="1" applyAlignment="1" applyProtection="1">
      <alignment horizontal="center" vertical="center"/>
      <protection locked="0"/>
    </xf>
    <xf numFmtId="179" fontId="30" fillId="0" borderId="29"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horizontal="left" vertical="center" wrapText="1" indent="1"/>
    </xf>
    <xf numFmtId="0" fontId="23" fillId="3" borderId="40" xfId="0" applyFont="1" applyFill="1" applyBorder="1" applyAlignment="1" applyProtection="1">
      <alignment horizontal="center" vertical="center"/>
    </xf>
    <xf numFmtId="0" fontId="23" fillId="3" borderId="41" xfId="0" applyFont="1" applyFill="1" applyBorder="1" applyAlignment="1" applyProtection="1">
      <alignment horizontal="center" vertical="center"/>
    </xf>
    <xf numFmtId="0" fontId="23" fillId="3" borderId="42" xfId="0" applyFont="1" applyFill="1" applyBorder="1" applyAlignment="1" applyProtection="1">
      <alignment horizontal="center" vertical="center"/>
    </xf>
    <xf numFmtId="0" fontId="23" fillId="3" borderId="49" xfId="0" applyFont="1" applyFill="1" applyBorder="1" applyAlignment="1" applyProtection="1">
      <alignment horizontal="center" vertical="center" shrinkToFit="1"/>
    </xf>
    <xf numFmtId="0" fontId="30" fillId="5" borderId="21" xfId="0" applyFont="1" applyFill="1" applyBorder="1" applyAlignment="1" applyProtection="1">
      <alignment horizontal="left" vertical="center" indent="1"/>
      <protection locked="0"/>
    </xf>
    <xf numFmtId="0" fontId="23" fillId="3" borderId="50" xfId="0" applyFont="1" applyFill="1" applyBorder="1" applyAlignment="1" applyProtection="1">
      <alignment horizontal="center" vertical="center" wrapText="1"/>
    </xf>
    <xf numFmtId="0" fontId="23" fillId="3" borderId="50" xfId="0" applyFont="1" applyFill="1" applyBorder="1" applyAlignment="1" applyProtection="1">
      <alignment horizontal="center" vertical="center"/>
    </xf>
    <xf numFmtId="0" fontId="42" fillId="2" borderId="0" xfId="0" applyFont="1" applyFill="1" applyBorder="1" applyAlignment="1" applyProtection="1">
      <alignment horizontal="left" vertical="center" wrapText="1"/>
    </xf>
    <xf numFmtId="0" fontId="23" fillId="3" borderId="22" xfId="0" applyFont="1" applyFill="1" applyBorder="1" applyAlignment="1" applyProtection="1">
      <alignment horizontal="center" vertical="center"/>
    </xf>
    <xf numFmtId="0" fontId="23" fillId="3" borderId="23" xfId="0" applyFont="1" applyFill="1" applyBorder="1" applyAlignment="1" applyProtection="1">
      <alignment horizontal="center" vertical="center"/>
    </xf>
    <xf numFmtId="0" fontId="23" fillId="3" borderId="26" xfId="0" applyFont="1" applyFill="1" applyBorder="1" applyAlignment="1" applyProtection="1">
      <alignment horizontal="center" vertical="center"/>
    </xf>
    <xf numFmtId="0" fontId="23" fillId="3" borderId="40" xfId="0" applyFont="1" applyFill="1" applyBorder="1" applyAlignment="1" applyProtection="1">
      <alignment horizontal="center" vertical="center" shrinkToFit="1"/>
    </xf>
    <xf numFmtId="0" fontId="23" fillId="3" borderId="41" xfId="0" applyFont="1" applyFill="1" applyBorder="1" applyAlignment="1" applyProtection="1">
      <alignment horizontal="center" vertical="center" shrinkToFit="1"/>
    </xf>
    <xf numFmtId="0" fontId="23" fillId="3" borderId="42" xfId="0" applyFont="1" applyFill="1" applyBorder="1" applyAlignment="1" applyProtection="1">
      <alignment horizontal="center" vertical="center" shrinkToFit="1"/>
    </xf>
    <xf numFmtId="0" fontId="36" fillId="0" borderId="43" xfId="0" applyFont="1" applyBorder="1" applyAlignment="1" applyProtection="1">
      <alignment vertical="center" shrinkToFit="1"/>
    </xf>
    <xf numFmtId="0" fontId="36" fillId="0" borderId="44" xfId="0" applyFont="1" applyBorder="1" applyAlignment="1" applyProtection="1">
      <alignment vertical="center" shrinkToFit="1"/>
    </xf>
    <xf numFmtId="0" fontId="36" fillId="0" borderId="45" xfId="0" applyFont="1" applyBorder="1" applyAlignment="1" applyProtection="1">
      <alignment vertical="center" shrinkToFit="1"/>
    </xf>
    <xf numFmtId="184" fontId="30" fillId="5" borderId="23" xfId="0" applyNumberFormat="1" applyFont="1" applyFill="1" applyBorder="1" applyAlignment="1" applyProtection="1">
      <alignment horizontal="distributed" vertical="center" indent="1"/>
      <protection locked="0"/>
    </xf>
    <xf numFmtId="184" fontId="30" fillId="5" borderId="26" xfId="0" applyNumberFormat="1" applyFont="1" applyFill="1" applyBorder="1" applyAlignment="1" applyProtection="1">
      <alignment horizontal="distributed" vertical="center" indent="1"/>
      <protection locked="0"/>
    </xf>
    <xf numFmtId="0" fontId="30" fillId="5" borderId="22" xfId="0" applyFont="1" applyFill="1" applyBorder="1" applyAlignment="1" applyProtection="1">
      <alignment horizontal="left" vertical="center" indent="1"/>
      <protection locked="0"/>
    </xf>
    <xf numFmtId="0" fontId="30" fillId="5" borderId="23" xfId="0" applyFont="1" applyFill="1" applyBorder="1" applyAlignment="1" applyProtection="1">
      <alignment horizontal="left" vertical="center" indent="1"/>
      <protection locked="0"/>
    </xf>
    <xf numFmtId="0" fontId="30" fillId="5" borderId="26" xfId="0" applyFont="1" applyFill="1" applyBorder="1" applyAlignment="1" applyProtection="1">
      <alignment horizontal="left" vertical="center" indent="1"/>
      <protection locked="0"/>
    </xf>
    <xf numFmtId="0" fontId="23" fillId="3" borderId="49" xfId="0" applyFont="1" applyFill="1" applyBorder="1" applyAlignment="1" applyProtection="1">
      <alignment horizontal="center" vertical="center"/>
    </xf>
    <xf numFmtId="0" fontId="30" fillId="0" borderId="21" xfId="0" applyFont="1" applyFill="1" applyBorder="1" applyAlignment="1" applyProtection="1">
      <alignment horizontal="center" vertical="center"/>
      <protection locked="0"/>
    </xf>
    <xf numFmtId="0" fontId="30" fillId="5" borderId="21" xfId="0" applyFont="1" applyFill="1" applyBorder="1" applyAlignment="1" applyProtection="1">
      <alignment horizontal="center" vertical="center"/>
      <protection locked="0"/>
    </xf>
    <xf numFmtId="0" fontId="43" fillId="2" borderId="0" xfId="0" applyFont="1" applyFill="1" applyBorder="1" applyAlignment="1" applyProtection="1">
      <alignment horizontal="left" vertical="top" wrapText="1"/>
    </xf>
    <xf numFmtId="0" fontId="30" fillId="0" borderId="32" xfId="0" applyFont="1" applyFill="1" applyBorder="1" applyAlignment="1" applyProtection="1">
      <alignment horizontal="left" vertical="center" indent="1"/>
      <protection locked="0"/>
    </xf>
    <xf numFmtId="0" fontId="30" fillId="0" borderId="24" xfId="0" applyFont="1" applyFill="1" applyBorder="1" applyAlignment="1" applyProtection="1">
      <alignment horizontal="left" vertical="center" indent="1"/>
      <protection locked="0"/>
    </xf>
    <xf numFmtId="0" fontId="30" fillId="0" borderId="25" xfId="0" applyFont="1" applyFill="1" applyBorder="1" applyAlignment="1" applyProtection="1">
      <alignment horizontal="left" vertical="center" indent="1"/>
      <protection locked="0"/>
    </xf>
    <xf numFmtId="0" fontId="23" fillId="3" borderId="73" xfId="0" applyFont="1" applyFill="1" applyBorder="1" applyAlignment="1" applyProtection="1">
      <alignment horizontal="center" vertical="center" wrapText="1"/>
    </xf>
    <xf numFmtId="0" fontId="23" fillId="3" borderId="59" xfId="0" applyFont="1" applyFill="1" applyBorder="1" applyAlignment="1" applyProtection="1">
      <alignment horizontal="center" vertical="center"/>
    </xf>
    <xf numFmtId="0" fontId="23" fillId="3" borderId="60" xfId="0" applyFont="1" applyFill="1" applyBorder="1" applyAlignment="1" applyProtection="1">
      <alignment horizontal="center" vertical="center"/>
    </xf>
    <xf numFmtId="0" fontId="36" fillId="0" borderId="30" xfId="0" applyFont="1" applyBorder="1" applyAlignment="1" applyProtection="1">
      <alignment horizontal="center" vertical="center"/>
    </xf>
    <xf numFmtId="0" fontId="36" fillId="0" borderId="31" xfId="0" applyFont="1" applyBorder="1" applyAlignment="1" applyProtection="1">
      <alignment horizontal="center" vertical="center"/>
    </xf>
    <xf numFmtId="0" fontId="36" fillId="0" borderId="72" xfId="0" applyFont="1" applyBorder="1" applyAlignment="1" applyProtection="1">
      <alignment horizontal="center" vertical="center"/>
    </xf>
    <xf numFmtId="0" fontId="30" fillId="0" borderId="28" xfId="0" applyFont="1" applyFill="1" applyBorder="1" applyAlignment="1" applyProtection="1">
      <alignment horizontal="left" vertical="center" indent="1"/>
      <protection locked="0"/>
    </xf>
    <xf numFmtId="0" fontId="30" fillId="0" borderId="29" xfId="0" applyFont="1" applyFill="1" applyBorder="1" applyAlignment="1" applyProtection="1">
      <alignment horizontal="left" vertical="center" indent="1"/>
      <protection locked="0"/>
    </xf>
    <xf numFmtId="0" fontId="36" fillId="0" borderId="31" xfId="0" applyFont="1" applyBorder="1" applyAlignment="1" applyProtection="1">
      <alignment horizontal="left" vertical="center" indent="1"/>
      <protection locked="0"/>
    </xf>
    <xf numFmtId="0" fontId="36" fillId="0" borderId="72" xfId="0" applyFont="1" applyBorder="1" applyAlignment="1" applyProtection="1">
      <alignment horizontal="left" vertical="center" indent="1"/>
      <protection locked="0"/>
    </xf>
    <xf numFmtId="180" fontId="30" fillId="0" borderId="22" xfId="0" applyNumberFormat="1" applyFont="1" applyFill="1" applyBorder="1" applyAlignment="1" applyProtection="1">
      <alignment horizontal="center" vertical="center"/>
      <protection locked="0"/>
    </xf>
    <xf numFmtId="180" fontId="30" fillId="0" borderId="23" xfId="0" applyNumberFormat="1" applyFont="1" applyFill="1" applyBorder="1" applyAlignment="1" applyProtection="1">
      <alignment horizontal="center" vertical="center"/>
      <protection locked="0"/>
    </xf>
    <xf numFmtId="180" fontId="30" fillId="0" borderId="26" xfId="0" applyNumberFormat="1" applyFont="1" applyFill="1" applyBorder="1" applyAlignment="1" applyProtection="1">
      <alignment horizontal="center" vertical="center"/>
      <protection locked="0"/>
    </xf>
    <xf numFmtId="0" fontId="24" fillId="6" borderId="0" xfId="0" applyFont="1" applyFill="1" applyAlignment="1" applyProtection="1">
      <alignment horizontal="left" vertical="center" wrapText="1"/>
    </xf>
    <xf numFmtId="0" fontId="23" fillId="8" borderId="0" xfId="0" applyFont="1" applyFill="1" applyBorder="1" applyAlignment="1" applyProtection="1">
      <alignment horizontal="left" vertical="center" wrapText="1"/>
    </xf>
    <xf numFmtId="0" fontId="23" fillId="8" borderId="0" xfId="0" applyFont="1" applyFill="1" applyBorder="1" applyAlignment="1" applyProtection="1">
      <alignment horizontal="left" vertical="center"/>
    </xf>
    <xf numFmtId="0" fontId="25" fillId="7" borderId="0" xfId="0" applyFont="1" applyFill="1" applyBorder="1" applyAlignment="1" applyProtection="1">
      <alignment horizontal="center" vertical="center"/>
    </xf>
    <xf numFmtId="187" fontId="30" fillId="0" borderId="22" xfId="0" applyNumberFormat="1" applyFont="1" applyFill="1" applyBorder="1" applyAlignment="1" applyProtection="1">
      <alignment horizontal="center" vertical="center" shrinkToFit="1"/>
      <protection locked="0"/>
    </xf>
    <xf numFmtId="187" fontId="30" fillId="0" borderId="23" xfId="0" applyNumberFormat="1" applyFont="1" applyFill="1" applyBorder="1" applyAlignment="1" applyProtection="1">
      <alignment horizontal="center" vertical="center" shrinkToFit="1"/>
      <protection locked="0"/>
    </xf>
    <xf numFmtId="187" fontId="30" fillId="0" borderId="23" xfId="0" applyNumberFormat="1" applyFont="1" applyBorder="1" applyAlignment="1" applyProtection="1">
      <alignment vertical="center" shrinkToFit="1"/>
      <protection locked="0"/>
    </xf>
    <xf numFmtId="187" fontId="31" fillId="0" borderId="23" xfId="0" applyNumberFormat="1" applyFont="1" applyBorder="1" applyAlignment="1" applyProtection="1">
      <alignment vertical="center" shrinkToFit="1"/>
      <protection locked="0"/>
    </xf>
    <xf numFmtId="187" fontId="31" fillId="0" borderId="26" xfId="0" applyNumberFormat="1" applyFont="1" applyBorder="1" applyAlignment="1" applyProtection="1">
      <alignment vertical="center" shrinkToFit="1"/>
      <protection locked="0"/>
    </xf>
    <xf numFmtId="184" fontId="30" fillId="0" borderId="23" xfId="0" applyNumberFormat="1" applyFont="1" applyFill="1" applyBorder="1" applyAlignment="1" applyProtection="1">
      <alignment horizontal="distributed" vertical="center" indent="1"/>
      <protection locked="0"/>
    </xf>
    <xf numFmtId="184" fontId="30" fillId="0" borderId="26" xfId="0" applyNumberFormat="1" applyFont="1" applyFill="1" applyBorder="1" applyAlignment="1" applyProtection="1">
      <alignment horizontal="distributed" vertical="center" indent="1"/>
      <protection locked="0"/>
    </xf>
    <xf numFmtId="0" fontId="30" fillId="0" borderId="22" xfId="0" applyFont="1" applyBorder="1" applyAlignment="1" applyProtection="1">
      <alignment horizontal="left" vertical="center" wrapText="1" shrinkToFit="1"/>
      <protection locked="0"/>
    </xf>
    <xf numFmtId="0" fontId="30" fillId="0" borderId="23" xfId="0" applyFont="1" applyBorder="1" applyAlignment="1" applyProtection="1">
      <alignment horizontal="left" vertical="center" wrapText="1" shrinkToFit="1"/>
      <protection locked="0"/>
    </xf>
    <xf numFmtId="0" fontId="30" fillId="0" borderId="21" xfId="0" applyFont="1" applyBorder="1" applyAlignment="1" applyProtection="1">
      <alignment horizontal="left" vertical="center" wrapText="1" shrinkToFit="1"/>
      <protection locked="0"/>
    </xf>
    <xf numFmtId="0" fontId="57" fillId="3" borderId="102" xfId="0" applyFont="1" applyFill="1" applyBorder="1" applyAlignment="1">
      <alignment horizontal="center" vertical="center" textRotation="255" shrinkToFit="1"/>
    </xf>
    <xf numFmtId="0" fontId="57" fillId="3" borderId="103" xfId="0" applyFont="1" applyFill="1" applyBorder="1" applyAlignment="1">
      <alignment horizontal="center" vertical="center" textRotation="255" shrinkToFit="1"/>
    </xf>
    <xf numFmtId="0" fontId="57" fillId="3" borderId="106" xfId="0" applyFont="1" applyFill="1" applyBorder="1" applyAlignment="1">
      <alignment horizontal="center" vertical="center" textRotation="255" shrinkToFit="1"/>
    </xf>
    <xf numFmtId="0" fontId="57" fillId="3" borderId="101" xfId="0" applyFont="1" applyFill="1" applyBorder="1" applyAlignment="1">
      <alignment horizontal="center" vertical="center" textRotation="255" shrinkToFit="1"/>
    </xf>
    <xf numFmtId="0" fontId="57" fillId="3" borderId="99" xfId="0" applyFont="1" applyFill="1" applyBorder="1" applyAlignment="1">
      <alignment horizontal="center" vertical="center" textRotation="255" shrinkToFit="1"/>
    </xf>
    <xf numFmtId="0" fontId="57" fillId="3" borderId="105" xfId="0" applyFont="1" applyFill="1" applyBorder="1" applyAlignment="1">
      <alignment horizontal="center" vertical="center" textRotation="255" shrinkToFit="1"/>
    </xf>
    <xf numFmtId="0" fontId="23" fillId="3" borderId="97" xfId="0" applyFont="1" applyFill="1" applyBorder="1" applyAlignment="1" applyProtection="1">
      <alignment horizontal="center" vertical="center"/>
    </xf>
    <xf numFmtId="0" fontId="23" fillId="3" borderId="98" xfId="0" applyFont="1" applyFill="1" applyBorder="1" applyAlignment="1" applyProtection="1">
      <alignment horizontal="center" vertical="center"/>
    </xf>
    <xf numFmtId="0" fontId="23" fillId="3" borderId="100" xfId="0" applyFont="1" applyFill="1" applyBorder="1" applyAlignment="1" applyProtection="1">
      <alignment horizontal="center" vertical="center"/>
    </xf>
    <xf numFmtId="0" fontId="23" fillId="3" borderId="99" xfId="0" applyFont="1" applyFill="1" applyBorder="1" applyAlignment="1" applyProtection="1">
      <alignment horizontal="center" vertical="center"/>
    </xf>
    <xf numFmtId="0" fontId="23" fillId="3" borderId="104" xfId="0" applyFont="1" applyFill="1" applyBorder="1" applyAlignment="1" applyProtection="1">
      <alignment horizontal="center" vertical="center"/>
    </xf>
    <xf numFmtId="0" fontId="23" fillId="3" borderId="105" xfId="0" applyFont="1" applyFill="1" applyBorder="1" applyAlignment="1" applyProtection="1">
      <alignment horizontal="center" vertical="center"/>
    </xf>
    <xf numFmtId="0" fontId="23" fillId="3" borderId="139"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140" xfId="0" applyFont="1" applyFill="1" applyBorder="1" applyAlignment="1">
      <alignment horizontal="center" vertical="center" wrapText="1"/>
    </xf>
    <xf numFmtId="0" fontId="23" fillId="3" borderId="144"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145" xfId="0" applyFont="1" applyFill="1" applyBorder="1" applyAlignment="1">
      <alignment horizontal="center" vertical="center" wrapText="1"/>
    </xf>
    <xf numFmtId="0" fontId="23" fillId="3" borderId="141" xfId="0" applyFont="1" applyFill="1" applyBorder="1" applyAlignment="1">
      <alignment horizontal="center" vertical="center"/>
    </xf>
    <xf numFmtId="0" fontId="23" fillId="3" borderId="142" xfId="0" applyFont="1" applyFill="1" applyBorder="1" applyAlignment="1">
      <alignment horizontal="center" vertical="center"/>
    </xf>
    <xf numFmtId="0" fontId="23" fillId="3" borderId="143" xfId="0" applyFont="1" applyFill="1" applyBorder="1" applyAlignment="1">
      <alignment horizontal="center" vertical="center"/>
    </xf>
    <xf numFmtId="0" fontId="30" fillId="0" borderId="26" xfId="0" applyFont="1" applyBorder="1" applyAlignment="1" applyProtection="1">
      <alignment horizontal="left" vertical="center" wrapText="1" shrinkToFit="1"/>
      <protection locked="0"/>
    </xf>
    <xf numFmtId="0" fontId="57" fillId="3" borderId="83" xfId="0" applyFont="1" applyFill="1" applyBorder="1" applyAlignment="1" applyProtection="1">
      <alignment horizontal="center" vertical="center" textRotation="255" shrinkToFit="1"/>
    </xf>
    <xf numFmtId="0" fontId="48" fillId="2" borderId="28" xfId="0" applyFont="1" applyFill="1" applyBorder="1" applyAlignment="1" applyProtection="1">
      <alignment horizontal="center" vertical="center"/>
    </xf>
    <xf numFmtId="189" fontId="48" fillId="2" borderId="0" xfId="0" applyNumberFormat="1" applyFont="1" applyFill="1" applyBorder="1" applyAlignment="1" applyProtection="1">
      <alignment horizontal="right" vertical="center"/>
    </xf>
    <xf numFmtId="0" fontId="47" fillId="9" borderId="39" xfId="0" applyFont="1" applyFill="1" applyBorder="1" applyAlignment="1">
      <alignment horizontal="center" vertical="center" shrinkToFit="1"/>
    </xf>
    <xf numFmtId="0" fontId="47" fillId="9" borderId="93" xfId="0" applyFont="1" applyFill="1" applyBorder="1" applyAlignment="1">
      <alignment horizontal="center" vertical="center" shrinkToFit="1"/>
    </xf>
    <xf numFmtId="0" fontId="57" fillId="3" borderId="82" xfId="0" applyFont="1" applyFill="1" applyBorder="1" applyAlignment="1" applyProtection="1">
      <alignment horizontal="center" vertical="center" textRotation="255" shrinkToFit="1"/>
    </xf>
    <xf numFmtId="0" fontId="30" fillId="0" borderId="27" xfId="0" applyFont="1" applyFill="1" applyBorder="1" applyAlignment="1" applyProtection="1">
      <alignment horizontal="left" vertical="center" wrapText="1" shrinkToFit="1"/>
      <protection locked="0"/>
    </xf>
    <xf numFmtId="0" fontId="30" fillId="0" borderId="28" xfId="0" applyFont="1" applyFill="1" applyBorder="1" applyAlignment="1" applyProtection="1">
      <alignment horizontal="left" vertical="center" wrapText="1" shrinkToFit="1"/>
      <protection locked="0"/>
    </xf>
    <xf numFmtId="0" fontId="30" fillId="0" borderId="29" xfId="0" applyFont="1" applyFill="1" applyBorder="1" applyAlignment="1" applyProtection="1">
      <alignment horizontal="left" vertical="center" wrapText="1" shrinkToFit="1"/>
      <protection locked="0"/>
    </xf>
    <xf numFmtId="0" fontId="30" fillId="0" borderId="26" xfId="0" applyFont="1" applyFill="1" applyBorder="1" applyAlignment="1" applyProtection="1">
      <alignment horizontal="left" vertical="center" wrapText="1" shrinkToFit="1"/>
      <protection locked="0"/>
    </xf>
    <xf numFmtId="0" fontId="58" fillId="0" borderId="22" xfId="0" applyFont="1" applyBorder="1" applyAlignment="1" applyProtection="1">
      <alignment horizontal="center" vertical="center"/>
      <protection locked="0"/>
    </xf>
    <xf numFmtId="0" fontId="58" fillId="0" borderId="23" xfId="0" applyFont="1" applyBorder="1" applyAlignment="1" applyProtection="1">
      <alignment horizontal="center" vertical="center"/>
      <protection locked="0"/>
    </xf>
    <xf numFmtId="194" fontId="47" fillId="9" borderId="75" xfId="0" applyNumberFormat="1" applyFont="1" applyFill="1" applyBorder="1" applyAlignment="1">
      <alignment horizontal="right" vertical="center" shrinkToFit="1"/>
    </xf>
    <xf numFmtId="194" fontId="47" fillId="9" borderId="77" xfId="0" applyNumberFormat="1" applyFont="1" applyFill="1" applyBorder="1" applyAlignment="1">
      <alignment horizontal="right" vertical="center" shrinkToFit="1"/>
    </xf>
    <xf numFmtId="194" fontId="47" fillId="9" borderId="76" xfId="0" applyNumberFormat="1" applyFont="1" applyFill="1" applyBorder="1" applyAlignment="1">
      <alignment horizontal="right" vertical="center" shrinkToFit="1"/>
    </xf>
    <xf numFmtId="0" fontId="47" fillId="9" borderId="75" xfId="0" applyFont="1" applyFill="1" applyBorder="1" applyAlignment="1">
      <alignment horizontal="left" vertical="center" wrapText="1" shrinkToFit="1"/>
    </xf>
    <xf numFmtId="0" fontId="47" fillId="9" borderId="77" xfId="0" applyFont="1" applyFill="1" applyBorder="1" applyAlignment="1">
      <alignment horizontal="left" vertical="center" wrapText="1" shrinkToFit="1"/>
    </xf>
    <xf numFmtId="0" fontId="47" fillId="9" borderId="75" xfId="0" applyFont="1" applyFill="1" applyBorder="1" applyAlignment="1">
      <alignment horizontal="center" vertical="center" shrinkToFit="1"/>
    </xf>
    <xf numFmtId="0" fontId="47" fillId="9" borderId="77" xfId="0" applyFont="1" applyFill="1" applyBorder="1" applyAlignment="1">
      <alignment horizontal="center" vertical="center" shrinkToFit="1"/>
    </xf>
    <xf numFmtId="0" fontId="47" fillId="9" borderId="76" xfId="0" applyFont="1" applyFill="1" applyBorder="1" applyAlignment="1">
      <alignment horizontal="center" vertical="center" shrinkToFit="1"/>
    </xf>
    <xf numFmtId="189" fontId="48" fillId="2" borderId="28" xfId="0" applyNumberFormat="1" applyFont="1" applyFill="1" applyBorder="1" applyAlignment="1" applyProtection="1">
      <alignment horizontal="right" vertical="center"/>
    </xf>
    <xf numFmtId="0" fontId="46" fillId="2" borderId="71"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23" fillId="3" borderId="107" xfId="0" applyFont="1" applyFill="1" applyBorder="1" applyAlignment="1" applyProtection="1">
      <alignment horizontal="center" vertical="center"/>
    </xf>
    <xf numFmtId="0" fontId="57" fillId="3" borderId="108" xfId="0" applyFont="1" applyFill="1" applyBorder="1" applyAlignment="1" applyProtection="1">
      <alignment horizontal="center" vertical="center" textRotation="255" shrinkToFit="1"/>
    </xf>
    <xf numFmtId="0" fontId="57" fillId="3" borderId="78" xfId="0" applyFont="1" applyFill="1" applyBorder="1" applyAlignment="1" applyProtection="1">
      <alignment horizontal="center" vertical="center" textRotation="255" shrinkToFit="1"/>
    </xf>
    <xf numFmtId="0" fontId="57" fillId="3" borderId="88" xfId="0" applyFont="1" applyFill="1" applyBorder="1" applyAlignment="1" applyProtection="1">
      <alignment horizontal="center" vertical="center" textRotation="255" shrinkToFit="1"/>
    </xf>
    <xf numFmtId="0" fontId="23" fillId="3" borderId="28" xfId="0" applyFont="1" applyFill="1" applyBorder="1" applyAlignment="1" applyProtection="1">
      <alignment horizontal="center" vertical="center"/>
    </xf>
    <xf numFmtId="0" fontId="23" fillId="3" borderId="96"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79" xfId="0" applyFont="1" applyFill="1" applyBorder="1" applyAlignment="1" applyProtection="1">
      <alignment horizontal="center" vertical="center"/>
    </xf>
    <xf numFmtId="0" fontId="23" fillId="3" borderId="31" xfId="0" applyFont="1" applyFill="1" applyBorder="1" applyAlignment="1" applyProtection="1">
      <alignment horizontal="center" vertical="center"/>
    </xf>
    <xf numFmtId="0" fontId="23" fillId="3" borderId="80" xfId="0" applyFont="1" applyFill="1" applyBorder="1" applyAlignment="1" applyProtection="1">
      <alignment horizontal="center" vertical="center"/>
    </xf>
    <xf numFmtId="0" fontId="23" fillId="3" borderId="87" xfId="0" applyFont="1" applyFill="1" applyBorder="1" applyAlignment="1" applyProtection="1">
      <alignment horizontal="center" vertical="center" wrapText="1"/>
    </xf>
    <xf numFmtId="0" fontId="23" fillId="3" borderId="28" xfId="0" applyFont="1" applyFill="1" applyBorder="1" applyAlignment="1" applyProtection="1">
      <alignment horizontal="center" vertical="center" wrapText="1"/>
    </xf>
    <xf numFmtId="0" fontId="23" fillId="3" borderId="96" xfId="0" applyFont="1" applyFill="1" applyBorder="1" applyAlignment="1" applyProtection="1">
      <alignment horizontal="center" vertical="center" wrapText="1"/>
    </xf>
    <xf numFmtId="0" fontId="23" fillId="3" borderId="78"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79" xfId="0" applyFont="1" applyFill="1" applyBorder="1" applyAlignment="1" applyProtection="1">
      <alignment horizontal="center" vertical="center" wrapText="1"/>
    </xf>
    <xf numFmtId="0" fontId="23" fillId="3" borderId="88" xfId="0" applyFont="1" applyFill="1" applyBorder="1" applyAlignment="1" applyProtection="1">
      <alignment horizontal="center" vertical="center" wrapText="1"/>
    </xf>
    <xf numFmtId="0" fontId="23" fillId="3" borderId="31" xfId="0" applyFont="1" applyFill="1" applyBorder="1" applyAlignment="1" applyProtection="1">
      <alignment horizontal="center" vertical="center" wrapText="1"/>
    </xf>
    <xf numFmtId="0" fontId="23" fillId="3" borderId="80" xfId="0" applyFont="1" applyFill="1" applyBorder="1" applyAlignment="1" applyProtection="1">
      <alignment horizontal="center" vertical="center" wrapText="1"/>
    </xf>
    <xf numFmtId="0" fontId="23" fillId="3" borderId="29" xfId="0" applyFont="1" applyFill="1" applyBorder="1" applyAlignment="1" applyProtection="1">
      <alignment horizontal="center" vertical="center"/>
    </xf>
    <xf numFmtId="0" fontId="23" fillId="3" borderId="94" xfId="0" applyFont="1" applyFill="1" applyBorder="1" applyAlignment="1" applyProtection="1">
      <alignment horizontal="center" vertical="center"/>
    </xf>
    <xf numFmtId="0" fontId="23" fillId="3" borderId="72" xfId="0" applyFont="1" applyFill="1" applyBorder="1" applyAlignment="1" applyProtection="1">
      <alignment horizontal="center" vertical="center"/>
    </xf>
    <xf numFmtId="187" fontId="25" fillId="3" borderId="22" xfId="0" applyNumberFormat="1" applyFont="1" applyFill="1" applyBorder="1" applyAlignment="1" applyProtection="1">
      <alignment horizontal="center" vertical="center" shrinkToFit="1"/>
      <protection locked="0"/>
    </xf>
    <xf numFmtId="187" fontId="25" fillId="3" borderId="23" xfId="0" applyNumberFormat="1" applyFont="1" applyFill="1" applyBorder="1" applyAlignment="1" applyProtection="1">
      <alignment horizontal="center" vertical="center" shrinkToFit="1"/>
      <protection locked="0"/>
    </xf>
    <xf numFmtId="187" fontId="25" fillId="3" borderId="23" xfId="0" applyNumberFormat="1" applyFont="1" applyFill="1" applyBorder="1" applyAlignment="1" applyProtection="1">
      <alignment vertical="center" shrinkToFit="1"/>
      <protection locked="0"/>
    </xf>
    <xf numFmtId="187" fontId="65" fillId="3" borderId="23" xfId="0" applyNumberFormat="1" applyFont="1" applyFill="1" applyBorder="1" applyAlignment="1" applyProtection="1">
      <alignment vertical="center" shrinkToFit="1"/>
      <protection locked="0"/>
    </xf>
    <xf numFmtId="187" fontId="65" fillId="3" borderId="26" xfId="0" applyNumberFormat="1" applyFont="1" applyFill="1" applyBorder="1" applyAlignment="1" applyProtection="1">
      <alignment vertical="center" shrinkToFit="1"/>
      <protection locked="0"/>
    </xf>
    <xf numFmtId="0" fontId="67" fillId="2" borderId="132"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4" fillId="8" borderId="0" xfId="0" applyFont="1" applyFill="1">
      <alignment vertical="center"/>
    </xf>
    <xf numFmtId="0" fontId="23" fillId="3" borderId="50" xfId="0" applyFont="1" applyFill="1" applyBorder="1" applyAlignment="1">
      <alignment horizontal="center" vertical="center"/>
    </xf>
    <xf numFmtId="196" fontId="56" fillId="2" borderId="23" xfId="0" applyNumberFormat="1" applyFont="1" applyFill="1" applyBorder="1" applyAlignment="1">
      <alignment horizontal="right" vertical="center" shrinkToFit="1"/>
    </xf>
    <xf numFmtId="0" fontId="30" fillId="0" borderId="27" xfId="0" applyFont="1" applyBorder="1" applyAlignment="1" applyProtection="1">
      <alignment horizontal="left" vertical="top" wrapText="1"/>
      <protection locked="0"/>
    </xf>
    <xf numFmtId="0" fontId="30" fillId="0" borderId="28" xfId="0" applyFont="1" applyBorder="1" applyAlignment="1" applyProtection="1">
      <alignment horizontal="left" vertical="top" wrapText="1"/>
      <protection locked="0"/>
    </xf>
    <xf numFmtId="0" fontId="30" fillId="0" borderId="29" xfId="0" applyFont="1" applyBorder="1" applyAlignment="1" applyProtection="1">
      <alignment horizontal="left" vertical="top" wrapText="1"/>
      <protection locked="0"/>
    </xf>
    <xf numFmtId="0" fontId="30" fillId="0" borderId="132"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0" fillId="0" borderId="94" xfId="0" applyFont="1" applyBorder="1" applyAlignment="1" applyProtection="1">
      <alignment horizontal="left" vertical="top" wrapText="1"/>
      <protection locked="0"/>
    </xf>
    <xf numFmtId="0" fontId="30" fillId="0" borderId="30" xfId="0" applyFont="1" applyBorder="1" applyAlignment="1" applyProtection="1">
      <alignment horizontal="left" vertical="top" wrapText="1"/>
      <protection locked="0"/>
    </xf>
    <xf numFmtId="0" fontId="30" fillId="0" borderId="31" xfId="0" applyFont="1" applyBorder="1" applyAlignment="1" applyProtection="1">
      <alignment horizontal="left" vertical="top" wrapText="1"/>
      <protection locked="0"/>
    </xf>
    <xf numFmtId="0" fontId="30" fillId="0" borderId="72" xfId="0" applyFont="1" applyBorder="1" applyAlignment="1" applyProtection="1">
      <alignment horizontal="left" vertical="top" wrapText="1"/>
      <protection locked="0"/>
    </xf>
    <xf numFmtId="0" fontId="55" fillId="2" borderId="0" xfId="0" applyFont="1" applyFill="1" applyAlignment="1">
      <alignment horizontal="left" vertical="center" wrapText="1"/>
    </xf>
    <xf numFmtId="0" fontId="23" fillId="3" borderId="21" xfId="0" applyFont="1" applyFill="1" applyBorder="1" applyAlignment="1">
      <alignment horizontal="center" vertical="center"/>
    </xf>
    <xf numFmtId="178" fontId="56" fillId="0" borderId="23" xfId="0" applyNumberFormat="1" applyFont="1" applyBorder="1" applyAlignment="1" applyProtection="1">
      <alignment horizontal="right" vertical="center" shrinkToFit="1"/>
      <protection locked="0"/>
    </xf>
    <xf numFmtId="0" fontId="23" fillId="3" borderId="128" xfId="0" applyFont="1" applyFill="1" applyBorder="1" applyAlignment="1">
      <alignment horizontal="center" vertical="center" wrapText="1"/>
    </xf>
    <xf numFmtId="0" fontId="23" fillId="3" borderId="129" xfId="0" applyFont="1" applyFill="1" applyBorder="1" applyAlignment="1">
      <alignment horizontal="center" vertical="center" wrapText="1"/>
    </xf>
    <xf numFmtId="0" fontId="23" fillId="3" borderId="130" xfId="0" applyFont="1" applyFill="1" applyBorder="1" applyAlignment="1">
      <alignment horizontal="center" vertical="center" wrapText="1"/>
    </xf>
    <xf numFmtId="0" fontId="23" fillId="3" borderId="131" xfId="0" applyFont="1" applyFill="1" applyBorder="1" applyAlignment="1">
      <alignment horizontal="center" vertical="center"/>
    </xf>
    <xf numFmtId="178" fontId="56" fillId="2" borderId="23" xfId="0" applyNumberFormat="1" applyFont="1" applyFill="1" applyBorder="1" applyAlignment="1">
      <alignment horizontal="right" vertical="center" shrinkToFit="1"/>
    </xf>
    <xf numFmtId="0" fontId="23" fillId="3" borderId="49" xfId="0" applyFont="1" applyFill="1" applyBorder="1" applyAlignment="1">
      <alignment horizontal="center" vertical="center"/>
    </xf>
    <xf numFmtId="0" fontId="48" fillId="2" borderId="0" xfId="0" applyFont="1" applyFill="1" applyBorder="1" applyAlignment="1" applyProtection="1">
      <alignment horizontal="center" vertical="center"/>
    </xf>
    <xf numFmtId="191" fontId="4" fillId="0" borderId="123" xfId="1" applyNumberFormat="1" applyFont="1" applyFill="1" applyBorder="1" applyAlignment="1">
      <alignment horizontal="right" vertical="center" indent="5"/>
    </xf>
    <xf numFmtId="191" fontId="4" fillId="0" borderId="120" xfId="1" applyNumberFormat="1" applyFont="1" applyFill="1" applyBorder="1" applyAlignment="1">
      <alignment horizontal="right" vertical="center" indent="5"/>
    </xf>
    <xf numFmtId="0" fontId="4" fillId="0" borderId="134" xfId="0" applyFont="1" applyBorder="1" applyAlignment="1">
      <alignment horizontal="center" vertical="center"/>
    </xf>
    <xf numFmtId="0" fontId="4" fillId="0" borderId="0" xfId="0" applyFont="1" applyAlignment="1">
      <alignment horizontal="left" vertical="center" wrapText="1" indent="1"/>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192" fontId="18"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184" fontId="4" fillId="0" borderId="0" xfId="0" applyNumberFormat="1"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distributed" vertical="center" wrapText="1"/>
    </xf>
    <xf numFmtId="0" fontId="4" fillId="0" borderId="6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58" fontId="4" fillId="0" borderId="0" xfId="0" applyNumberFormat="1" applyFont="1" applyBorder="1" applyAlignment="1">
      <alignment horizontal="distributed" vertical="center"/>
    </xf>
    <xf numFmtId="197" fontId="4" fillId="0" borderId="134" xfId="1" applyNumberFormat="1" applyFont="1" applyFill="1" applyBorder="1" applyAlignment="1">
      <alignment horizontal="right" vertical="center" indent="5"/>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0" fontId="4" fillId="0" borderId="133" xfId="0" applyFont="1" applyBorder="1" applyAlignment="1">
      <alignment horizontal="center" vertical="center"/>
    </xf>
    <xf numFmtId="191" fontId="4" fillId="0" borderId="1" xfId="1" applyNumberFormat="1" applyFont="1" applyFill="1" applyBorder="1" applyAlignment="1">
      <alignment horizontal="center" vertical="center"/>
    </xf>
    <xf numFmtId="0" fontId="4" fillId="0" borderId="2" xfId="0" applyFont="1" applyBorder="1" applyAlignment="1">
      <alignment horizontal="center" vertical="center"/>
    </xf>
    <xf numFmtId="191" fontId="4" fillId="0" borderId="2" xfId="1" applyNumberFormat="1" applyFont="1" applyFill="1" applyBorder="1" applyAlignment="1">
      <alignment horizontal="right" vertical="center" indent="5"/>
    </xf>
    <xf numFmtId="0" fontId="4" fillId="0" borderId="122" xfId="0" applyFont="1" applyBorder="1" applyAlignment="1">
      <alignment horizontal="center" vertical="center"/>
    </xf>
    <xf numFmtId="0" fontId="4" fillId="0" borderId="123" xfId="0" applyFont="1" applyBorder="1" applyAlignment="1">
      <alignment horizontal="center" vertical="center"/>
    </xf>
    <xf numFmtId="181" fontId="13" fillId="0" borderId="68" xfId="0" applyNumberFormat="1" applyFont="1" applyFill="1" applyBorder="1" applyAlignment="1" applyProtection="1">
      <alignment horizontal="left" vertical="center" wrapText="1" shrinkToFit="1"/>
    </xf>
    <xf numFmtId="181" fontId="13" fillId="0" borderId="69" xfId="0" applyNumberFormat="1" applyFont="1" applyFill="1" applyBorder="1" applyAlignment="1" applyProtection="1">
      <alignment horizontal="left" vertical="center" wrapText="1" shrinkToFit="1"/>
    </xf>
    <xf numFmtId="181" fontId="13" fillId="0" borderId="70" xfId="0" applyNumberFormat="1" applyFont="1" applyFill="1" applyBorder="1" applyAlignment="1" applyProtection="1">
      <alignment horizontal="left" vertical="center" wrapText="1" shrinkToFit="1"/>
    </xf>
    <xf numFmtId="0" fontId="13" fillId="4" borderId="122" xfId="0" applyFont="1" applyFill="1" applyBorder="1" applyAlignment="1" applyProtection="1">
      <alignment horizontal="center" vertical="center"/>
    </xf>
    <xf numFmtId="0" fontId="13" fillId="4" borderId="123" xfId="0" applyFont="1" applyFill="1" applyBorder="1" applyAlignment="1" applyProtection="1">
      <alignment horizontal="center" vertical="center"/>
    </xf>
    <xf numFmtId="195" fontId="13" fillId="0" borderId="123" xfId="1" applyNumberFormat="1" applyFont="1" applyBorder="1" applyAlignment="1" applyProtection="1">
      <alignment horizontal="right" vertical="center"/>
    </xf>
    <xf numFmtId="195" fontId="13" fillId="0" borderId="120" xfId="1" applyNumberFormat="1" applyFont="1" applyBorder="1" applyAlignment="1" applyProtection="1">
      <alignment horizontal="right" vertical="center"/>
    </xf>
    <xf numFmtId="38" fontId="13" fillId="0" borderId="13" xfId="1" applyFont="1" applyFill="1" applyBorder="1" applyAlignment="1" applyProtection="1">
      <alignment horizontal="center" vertical="center" shrinkToFit="1"/>
    </xf>
    <xf numFmtId="195" fontId="13" fillId="0" borderId="13" xfId="1" applyNumberFormat="1" applyFont="1" applyFill="1" applyBorder="1" applyAlignment="1" applyProtection="1">
      <alignment horizontal="right" vertical="center" shrinkToFit="1"/>
    </xf>
    <xf numFmtId="0" fontId="13" fillId="0" borderId="13" xfId="0" applyNumberFormat="1" applyFont="1" applyFill="1" applyBorder="1" applyAlignment="1" applyProtection="1">
      <alignment horizontal="center" vertical="center" shrinkToFit="1"/>
    </xf>
    <xf numFmtId="38" fontId="13" fillId="0" borderId="68" xfId="1" applyFont="1" applyFill="1" applyBorder="1" applyAlignment="1" applyProtection="1">
      <alignment horizontal="right" vertical="center" wrapText="1" shrinkToFit="1"/>
    </xf>
    <xf numFmtId="38" fontId="13" fillId="0" borderId="69" xfId="1" applyFont="1" applyFill="1" applyBorder="1" applyAlignment="1" applyProtection="1">
      <alignment horizontal="right" vertical="center" wrapText="1" shrinkToFit="1"/>
    </xf>
    <xf numFmtId="195" fontId="13" fillId="0" borderId="0" xfId="1" applyNumberFormat="1" applyFont="1" applyFill="1" applyBorder="1" applyAlignment="1" applyProtection="1">
      <alignment horizontal="right" vertical="center" shrinkToFit="1"/>
    </xf>
    <xf numFmtId="0" fontId="19" fillId="4" borderId="111" xfId="0" applyNumberFormat="1" applyFont="1" applyFill="1" applyBorder="1" applyAlignment="1" applyProtection="1">
      <alignment horizontal="center" vertical="center" shrinkToFit="1"/>
    </xf>
    <xf numFmtId="0" fontId="19" fillId="4" borderId="112" xfId="0" applyNumberFormat="1" applyFont="1" applyFill="1" applyBorder="1" applyAlignment="1" applyProtection="1">
      <alignment horizontal="center" vertical="center" shrinkToFit="1"/>
    </xf>
    <xf numFmtId="0" fontId="19" fillId="4" borderId="113" xfId="0" applyNumberFormat="1" applyFont="1" applyFill="1" applyBorder="1" applyAlignment="1" applyProtection="1">
      <alignment horizontal="center" vertical="center" shrinkToFit="1"/>
    </xf>
    <xf numFmtId="186" fontId="19" fillId="4" borderId="65" xfId="0" applyNumberFormat="1" applyFont="1" applyFill="1" applyBorder="1" applyAlignment="1" applyProtection="1">
      <alignment horizontal="center" vertical="center"/>
    </xf>
    <xf numFmtId="186" fontId="19" fillId="4" borderId="8" xfId="0" applyNumberFormat="1" applyFont="1" applyFill="1" applyBorder="1" applyAlignment="1" applyProtection="1">
      <alignment horizontal="center" vertical="center"/>
    </xf>
    <xf numFmtId="186" fontId="19" fillId="4" borderId="66" xfId="0" applyNumberFormat="1" applyFont="1" applyFill="1" applyBorder="1" applyAlignment="1" applyProtection="1">
      <alignment horizontal="center" vertical="center"/>
    </xf>
    <xf numFmtId="186" fontId="19" fillId="4" borderId="5" xfId="0" applyNumberFormat="1" applyFont="1" applyFill="1" applyBorder="1" applyAlignment="1" applyProtection="1">
      <alignment horizontal="center" vertical="center"/>
    </xf>
    <xf numFmtId="186" fontId="19" fillId="4" borderId="6" xfId="0" applyNumberFormat="1" applyFont="1" applyFill="1" applyBorder="1" applyAlignment="1" applyProtection="1">
      <alignment horizontal="center" vertical="center"/>
    </xf>
    <xf numFmtId="186" fontId="19" fillId="4" borderId="18" xfId="0" applyNumberFormat="1" applyFont="1" applyFill="1" applyBorder="1" applyAlignment="1" applyProtection="1">
      <alignment horizontal="center" vertical="center"/>
    </xf>
    <xf numFmtId="181" fontId="13" fillId="0" borderId="119" xfId="0" applyNumberFormat="1" applyFont="1" applyFill="1" applyBorder="1" applyAlignment="1" applyProtection="1">
      <alignment horizontal="left" vertical="center" wrapText="1" shrinkToFit="1"/>
    </xf>
    <xf numFmtId="181" fontId="13" fillId="0" borderId="117" xfId="0" applyNumberFormat="1" applyFont="1" applyFill="1" applyBorder="1" applyAlignment="1" applyProtection="1">
      <alignment horizontal="left" vertical="center" wrapText="1" shrinkToFit="1"/>
    </xf>
    <xf numFmtId="185" fontId="13" fillId="0" borderId="115" xfId="0" applyNumberFormat="1" applyFont="1" applyBorder="1" applyAlignment="1" applyProtection="1">
      <alignment horizontal="center" vertical="center"/>
    </xf>
    <xf numFmtId="185" fontId="13" fillId="0" borderId="69" xfId="0" applyNumberFormat="1" applyFont="1" applyBorder="1" applyAlignment="1" applyProtection="1">
      <alignment horizontal="center" vertical="center"/>
    </xf>
    <xf numFmtId="185" fontId="13" fillId="0" borderId="70" xfId="0" applyNumberFormat="1" applyFont="1" applyBorder="1" applyAlignment="1" applyProtection="1">
      <alignment horizontal="center" vertical="center"/>
    </xf>
    <xf numFmtId="0" fontId="13" fillId="0" borderId="68" xfId="0" applyFont="1" applyFill="1" applyBorder="1" applyAlignment="1" applyProtection="1">
      <alignment horizontal="left" vertical="center" wrapText="1"/>
    </xf>
    <xf numFmtId="0" fontId="13" fillId="0" borderId="69" xfId="0" applyFont="1" applyFill="1" applyBorder="1" applyAlignment="1" applyProtection="1">
      <alignment horizontal="left" vertical="center" wrapText="1"/>
    </xf>
    <xf numFmtId="0" fontId="13" fillId="0" borderId="70" xfId="0" applyFont="1" applyFill="1" applyBorder="1" applyAlignment="1" applyProtection="1">
      <alignment horizontal="left" vertical="center" wrapText="1"/>
    </xf>
    <xf numFmtId="185" fontId="15" fillId="0" borderId="8" xfId="0" applyNumberFormat="1" applyFont="1" applyBorder="1" applyAlignment="1" applyProtection="1">
      <alignment horizontal="left" vertical="center" wrapText="1"/>
    </xf>
    <xf numFmtId="0" fontId="19" fillId="4" borderId="65" xfId="0" applyNumberFormat="1" applyFont="1" applyFill="1" applyBorder="1" applyAlignment="1" applyProtection="1">
      <alignment horizontal="center" vertical="center" shrinkToFit="1"/>
    </xf>
    <xf numFmtId="0" fontId="19" fillId="4" borderId="8" xfId="0" applyNumberFormat="1" applyFont="1" applyFill="1" applyBorder="1" applyAlignment="1" applyProtection="1">
      <alignment horizontal="center" vertical="center" shrinkToFit="1"/>
    </xf>
    <xf numFmtId="0" fontId="19" fillId="4" borderId="9" xfId="0" applyNumberFormat="1" applyFont="1" applyFill="1" applyBorder="1" applyAlignment="1" applyProtection="1">
      <alignment horizontal="center" vertical="center" shrinkToFit="1"/>
    </xf>
    <xf numFmtId="0" fontId="19" fillId="4" borderId="5" xfId="0" applyNumberFormat="1" applyFont="1" applyFill="1" applyBorder="1" applyAlignment="1" applyProtection="1">
      <alignment horizontal="center" vertical="center" shrinkToFit="1"/>
    </xf>
    <xf numFmtId="0" fontId="19" fillId="4" borderId="6" xfId="0" applyNumberFormat="1" applyFont="1" applyFill="1" applyBorder="1" applyAlignment="1" applyProtection="1">
      <alignment horizontal="center" vertical="center" shrinkToFit="1"/>
    </xf>
    <xf numFmtId="0" fontId="19" fillId="4" borderId="63" xfId="0" applyNumberFormat="1" applyFont="1" applyFill="1" applyBorder="1" applyAlignment="1" applyProtection="1">
      <alignment horizontal="center" vertical="center" shrinkToFit="1"/>
    </xf>
    <xf numFmtId="0" fontId="19" fillId="4" borderId="7" xfId="0" applyNumberFormat="1" applyFont="1" applyFill="1" applyBorder="1" applyAlignment="1" applyProtection="1">
      <alignment horizontal="center" vertical="center" shrinkToFit="1"/>
    </xf>
    <xf numFmtId="0" fontId="19" fillId="4" borderId="66" xfId="0" applyNumberFormat="1" applyFont="1" applyFill="1" applyBorder="1" applyAlignment="1" applyProtection="1">
      <alignment horizontal="center" vertical="center" shrinkToFit="1"/>
    </xf>
    <xf numFmtId="0" fontId="19" fillId="4" borderId="67" xfId="0" applyNumberFormat="1" applyFont="1" applyFill="1" applyBorder="1" applyAlignment="1" applyProtection="1">
      <alignment horizontal="center" vertical="center" shrinkToFit="1"/>
    </xf>
    <xf numFmtId="0" fontId="19" fillId="4" borderId="18" xfId="0" applyNumberFormat="1" applyFont="1" applyFill="1" applyBorder="1" applyAlignment="1" applyProtection="1">
      <alignment horizontal="center" vertical="center" shrinkToFit="1"/>
    </xf>
    <xf numFmtId="0" fontId="19" fillId="4" borderId="19"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33" xfId="0" applyFont="1" applyFill="1" applyBorder="1" applyAlignment="1" applyProtection="1">
      <alignment horizontal="center" vertical="center"/>
    </xf>
    <xf numFmtId="0" fontId="19" fillId="4" borderId="15" xfId="0" applyFont="1" applyFill="1" applyBorder="1" applyAlignment="1" applyProtection="1">
      <alignment horizontal="center" vertical="center"/>
    </xf>
    <xf numFmtId="0" fontId="19" fillId="4" borderId="19" xfId="0" applyNumberFormat="1" applyFont="1" applyFill="1" applyBorder="1" applyAlignment="1" applyProtection="1">
      <alignment horizontal="center" vertical="center" shrinkToFit="1"/>
    </xf>
    <xf numFmtId="0" fontId="19" fillId="4" borderId="109" xfId="0" applyNumberFormat="1" applyFont="1" applyFill="1" applyBorder="1" applyAlignment="1" applyProtection="1">
      <alignment horizontal="center" vertical="center" shrinkToFit="1"/>
    </xf>
    <xf numFmtId="0" fontId="13" fillId="0" borderId="115" xfId="0" applyFont="1" applyFill="1" applyBorder="1" applyAlignment="1" applyProtection="1">
      <alignment horizontal="left" vertical="center" wrapText="1"/>
    </xf>
    <xf numFmtId="0" fontId="13" fillId="0" borderId="116" xfId="0" applyFont="1" applyFill="1" applyBorder="1" applyAlignment="1" applyProtection="1">
      <alignment horizontal="left" vertical="center" wrapText="1"/>
    </xf>
    <xf numFmtId="0" fontId="13" fillId="0" borderId="117" xfId="0" applyFont="1" applyFill="1" applyBorder="1" applyAlignment="1" applyProtection="1">
      <alignment horizontal="left" vertical="center" wrapText="1"/>
    </xf>
    <xf numFmtId="0" fontId="13" fillId="0" borderId="118" xfId="0" applyFont="1" applyFill="1" applyBorder="1" applyAlignment="1" applyProtection="1">
      <alignment horizontal="left" vertical="center" wrapText="1"/>
    </xf>
    <xf numFmtId="0" fontId="13" fillId="0" borderId="0" xfId="0" applyNumberFormat="1" applyFont="1" applyFill="1" applyBorder="1" applyAlignment="1" applyProtection="1">
      <alignment horizontal="center" vertical="center" shrinkToFit="1"/>
    </xf>
    <xf numFmtId="185" fontId="13" fillId="0" borderId="116" xfId="0" applyNumberFormat="1" applyFont="1" applyBorder="1" applyAlignment="1" applyProtection="1">
      <alignment horizontal="center" vertical="center"/>
    </xf>
    <xf numFmtId="185" fontId="13" fillId="0" borderId="117" xfId="0" applyNumberFormat="1" applyFont="1" applyBorder="1" applyAlignment="1" applyProtection="1">
      <alignment horizontal="center" vertical="center"/>
    </xf>
    <xf numFmtId="185" fontId="13" fillId="0" borderId="118" xfId="0" applyNumberFormat="1" applyFont="1" applyBorder="1" applyAlignment="1" applyProtection="1">
      <alignment horizontal="center" vertical="center"/>
    </xf>
    <xf numFmtId="0" fontId="13" fillId="0" borderId="119" xfId="0" applyFont="1" applyFill="1" applyBorder="1" applyAlignment="1" applyProtection="1">
      <alignment horizontal="left" vertical="center" wrapText="1"/>
    </xf>
    <xf numFmtId="181" fontId="13" fillId="0" borderId="118" xfId="0" applyNumberFormat="1" applyFont="1" applyFill="1" applyBorder="1" applyAlignment="1" applyProtection="1">
      <alignment horizontal="left" vertical="center" wrapText="1" shrinkToFit="1"/>
    </xf>
    <xf numFmtId="0" fontId="20" fillId="0" borderId="0" xfId="0" applyNumberFormat="1" applyFont="1" applyAlignment="1" applyProtection="1">
      <alignment horizontal="center" vertical="center" shrinkToFit="1"/>
    </xf>
    <xf numFmtId="181" fontId="13" fillId="0" borderId="0" xfId="0" applyNumberFormat="1" applyFont="1" applyFill="1" applyBorder="1" applyAlignment="1" applyProtection="1">
      <alignment horizontal="distributed" vertical="center" shrinkToFit="1"/>
    </xf>
    <xf numFmtId="186" fontId="19" fillId="4" borderId="19" xfId="0" applyNumberFormat="1" applyFont="1" applyFill="1" applyBorder="1" applyAlignment="1" applyProtection="1">
      <alignment horizontal="distributed" vertical="center" indent="1"/>
    </xf>
    <xf numFmtId="186" fontId="19" fillId="4" borderId="20" xfId="0" applyNumberFormat="1" applyFont="1" applyFill="1" applyBorder="1" applyAlignment="1" applyProtection="1">
      <alignment horizontal="distributed" vertical="center" indent="1"/>
    </xf>
    <xf numFmtId="186" fontId="13" fillId="0" borderId="111" xfId="0" applyNumberFormat="1" applyFont="1" applyBorder="1" applyAlignment="1" applyProtection="1">
      <alignment horizontal="left" vertical="center" wrapText="1" indent="1"/>
    </xf>
    <xf numFmtId="186" fontId="13" fillId="0" borderId="112" xfId="0" applyNumberFormat="1" applyFont="1" applyBorder="1" applyAlignment="1" applyProtection="1">
      <alignment horizontal="left" vertical="center" wrapText="1" indent="1"/>
    </xf>
    <xf numFmtId="186" fontId="13" fillId="0" borderId="113" xfId="0" applyNumberFormat="1" applyFont="1" applyBorder="1" applyAlignment="1" applyProtection="1">
      <alignment horizontal="left" vertical="center" wrapText="1" indent="1"/>
    </xf>
    <xf numFmtId="186" fontId="13" fillId="0" borderId="119" xfId="0" applyNumberFormat="1" applyFont="1" applyBorder="1" applyAlignment="1" applyProtection="1">
      <alignment horizontal="left" vertical="center" wrapText="1" indent="1"/>
    </xf>
    <xf numFmtId="186" fontId="13" fillId="0" borderId="117" xfId="0" applyNumberFormat="1" applyFont="1" applyBorder="1" applyAlignment="1" applyProtection="1">
      <alignment horizontal="left" vertical="center" wrapText="1" indent="1"/>
    </xf>
    <xf numFmtId="186" fontId="13" fillId="0" borderId="146" xfId="0" applyNumberFormat="1" applyFont="1" applyBorder="1" applyAlignment="1" applyProtection="1">
      <alignment horizontal="left" vertical="center" wrapText="1" indent="1"/>
    </xf>
    <xf numFmtId="0" fontId="2" fillId="0" borderId="0" xfId="3" applyFont="1" applyFill="1" applyBorder="1" applyAlignment="1" applyProtection="1">
      <alignment horizontal="distributed" vertical="center"/>
    </xf>
    <xf numFmtId="0" fontId="4" fillId="0" borderId="0" xfId="3" applyFont="1" applyFill="1" applyBorder="1" applyAlignment="1" applyProtection="1">
      <alignment horizontal="left" vertical="center" wrapText="1" indent="1"/>
    </xf>
    <xf numFmtId="177" fontId="4" fillId="0" borderId="0" xfId="3" applyNumberFormat="1" applyFont="1" applyFill="1" applyAlignment="1" applyProtection="1">
      <alignment horizontal="distributed" vertical="center"/>
    </xf>
    <xf numFmtId="177" fontId="9" fillId="0" borderId="0" xfId="2" applyNumberFormat="1" applyAlignment="1" applyProtection="1">
      <alignment horizontal="distributed" vertical="center"/>
    </xf>
    <xf numFmtId="0" fontId="12" fillId="0" borderId="10" xfId="3" applyFont="1" applyFill="1" applyBorder="1" applyAlignment="1" applyProtection="1">
      <alignment horizontal="distributed" vertical="center" indent="20"/>
    </xf>
    <xf numFmtId="0" fontId="12" fillId="0" borderId="0" xfId="3" applyFont="1" applyFill="1" applyBorder="1" applyAlignment="1" applyProtection="1">
      <alignment horizontal="distributed" vertical="center" indent="20"/>
    </xf>
    <xf numFmtId="0" fontId="12" fillId="0" borderId="11" xfId="3" applyFont="1" applyFill="1" applyBorder="1" applyAlignment="1" applyProtection="1">
      <alignment horizontal="distributed" vertical="center" indent="20"/>
    </xf>
    <xf numFmtId="182" fontId="10" fillId="0" borderId="0" xfId="2" applyNumberFormat="1" applyFont="1" applyBorder="1" applyAlignment="1" applyProtection="1">
      <alignment horizontal="left" vertical="center"/>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4" fillId="0" borderId="3" xfId="3" applyFont="1" applyFill="1" applyBorder="1" applyAlignment="1" applyProtection="1">
      <alignment horizontal="center" vertical="center"/>
    </xf>
    <xf numFmtId="0" fontId="4" fillId="0" borderId="4" xfId="3" applyFont="1" applyFill="1" applyBorder="1" applyAlignment="1" applyProtection="1">
      <alignment horizontal="center" vertical="center"/>
    </xf>
    <xf numFmtId="0" fontId="4" fillId="0" borderId="17" xfId="3" applyFont="1" applyFill="1" applyBorder="1" applyAlignment="1" applyProtection="1">
      <alignment horizontal="center" vertical="center"/>
    </xf>
    <xf numFmtId="180" fontId="4" fillId="0" borderId="3" xfId="3" applyNumberFormat="1" applyFont="1" applyFill="1" applyBorder="1" applyAlignment="1" applyProtection="1">
      <alignment horizontal="center" vertical="center"/>
    </xf>
    <xf numFmtId="180" fontId="4" fillId="0" borderId="4" xfId="3" applyNumberFormat="1" applyFont="1" applyFill="1" applyBorder="1" applyAlignment="1" applyProtection="1">
      <alignment horizontal="center" vertical="center"/>
    </xf>
    <xf numFmtId="180" fontId="4"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9" fontId="4" fillId="0" borderId="1" xfId="3" applyNumberFormat="1" applyFont="1" applyFill="1" applyBorder="1" applyAlignment="1" applyProtection="1">
      <alignment horizontal="center" vertical="center"/>
    </xf>
    <xf numFmtId="0" fontId="4" fillId="0" borderId="3" xfId="3" applyFont="1" applyFill="1" applyBorder="1" applyAlignment="1" applyProtection="1">
      <alignment horizontal="center" vertical="center" shrinkToFit="1"/>
    </xf>
    <xf numFmtId="0" fontId="4" fillId="0" borderId="4" xfId="3" applyFont="1" applyFill="1" applyBorder="1" applyAlignment="1" applyProtection="1">
      <alignment horizontal="center" vertical="center" shrinkToFit="1"/>
    </xf>
    <xf numFmtId="0" fontId="4" fillId="0" borderId="17" xfId="3" applyFont="1" applyFill="1" applyBorder="1" applyAlignment="1" applyProtection="1">
      <alignment horizontal="center" vertical="center" shrinkToFit="1"/>
    </xf>
    <xf numFmtId="183" fontId="4" fillId="0" borderId="3" xfId="3" applyNumberFormat="1" applyFont="1" applyFill="1" applyBorder="1" applyAlignment="1" applyProtection="1">
      <alignment horizontal="center" vertical="center"/>
    </xf>
    <xf numFmtId="183" fontId="4" fillId="0" borderId="4" xfId="3" applyNumberFormat="1" applyFont="1" applyFill="1" applyBorder="1" applyAlignment="1" applyProtection="1">
      <alignment horizontal="center" vertical="center"/>
    </xf>
    <xf numFmtId="183" fontId="4" fillId="0" borderId="17" xfId="3" applyNumberFormat="1" applyFont="1" applyFill="1" applyBorder="1" applyAlignment="1" applyProtection="1">
      <alignment horizontal="center" vertical="center"/>
    </xf>
    <xf numFmtId="0" fontId="6" fillId="0" borderId="1" xfId="3" applyFont="1" applyFill="1" applyBorder="1" applyAlignment="1" applyProtection="1">
      <alignment horizontal="center" vertical="center" wrapText="1" shrinkToFit="1"/>
    </xf>
    <xf numFmtId="0" fontId="4" fillId="0" borderId="1" xfId="3" applyFont="1" applyFill="1" applyBorder="1" applyAlignment="1" applyProtection="1">
      <alignment horizontal="left" vertical="center" wrapText="1" indent="1"/>
    </xf>
    <xf numFmtId="0" fontId="11" fillId="0" borderId="1" xfId="2" applyFont="1" applyBorder="1" applyAlignment="1" applyProtection="1">
      <alignment horizontal="left" vertical="center" wrapText="1" indent="1"/>
    </xf>
    <xf numFmtId="0" fontId="4" fillId="0" borderId="0" xfId="3" applyFont="1" applyFill="1" applyBorder="1" applyAlignment="1" applyProtection="1">
      <alignment horizontal="left" vertical="center" shrinkToFit="1"/>
    </xf>
    <xf numFmtId="0" fontId="2" fillId="0" borderId="0" xfId="3" applyFont="1" applyFill="1" applyAlignment="1">
      <alignment horizontal="center" vertical="center" wrapText="1"/>
    </xf>
    <xf numFmtId="0" fontId="4" fillId="0" borderId="0" xfId="3" applyFont="1" applyFill="1" applyAlignment="1">
      <alignment horizontal="left" vertical="center" wrapText="1" indent="1"/>
    </xf>
    <xf numFmtId="0" fontId="8"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0" xfId="3" applyFont="1" applyFill="1" applyAlignment="1">
      <alignment horizontal="center" vertical="center"/>
    </xf>
    <xf numFmtId="0" fontId="4" fillId="0" borderId="11" xfId="3" applyFont="1" applyFill="1" applyBorder="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center" vertical="center"/>
    </xf>
    <xf numFmtId="0" fontId="10" fillId="0" borderId="0" xfId="3" applyFont="1" applyFill="1" applyAlignment="1">
      <alignment horizontal="left" vertical="center" wrapText="1" indent="1"/>
    </xf>
    <xf numFmtId="0" fontId="4" fillId="0" borderId="0" xfId="3" applyFont="1" applyFill="1" applyAlignment="1">
      <alignment horizontal="left" vertical="center" wrapText="1"/>
    </xf>
    <xf numFmtId="0" fontId="12" fillId="0" borderId="10" xfId="3" applyFont="1" applyFill="1" applyBorder="1" applyAlignment="1">
      <alignment horizontal="distributed" vertical="center" indent="20"/>
    </xf>
    <xf numFmtId="0" fontId="12" fillId="0" borderId="0" xfId="3" applyFont="1" applyFill="1" applyAlignment="1">
      <alignment horizontal="distributed" vertical="center" indent="20"/>
    </xf>
    <xf numFmtId="0" fontId="12"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2" fillId="0" borderId="0" xfId="3" applyFont="1" applyFill="1" applyAlignment="1">
      <alignment horizontal="distributed" vertical="center"/>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4" fillId="0" borderId="6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191" fontId="7" fillId="0" borderId="3" xfId="0" applyNumberFormat="1" applyFont="1" applyBorder="1" applyAlignment="1">
      <alignment horizontal="center" vertical="center"/>
    </xf>
    <xf numFmtId="191" fontId="7" fillId="0" borderId="4" xfId="0" applyNumberFormat="1" applyFont="1" applyBorder="1" applyAlignment="1">
      <alignment horizontal="center" vertical="center"/>
    </xf>
    <xf numFmtId="191" fontId="7" fillId="0" borderId="61" xfId="0" applyNumberFormat="1" applyFont="1" applyBorder="1" applyAlignment="1">
      <alignment horizontal="center" vertical="center"/>
    </xf>
    <xf numFmtId="191" fontId="7" fillId="0" borderId="62" xfId="0" applyNumberFormat="1" applyFont="1" applyBorder="1" applyAlignment="1">
      <alignment horizontal="center" vertical="center"/>
    </xf>
    <xf numFmtId="191" fontId="7" fillId="0" borderId="0" xfId="0" applyNumberFormat="1" applyFont="1" applyAlignment="1">
      <alignment horizontal="center" vertical="center"/>
    </xf>
    <xf numFmtId="191" fontId="7" fillId="0" borderId="11" xfId="0" applyNumberFormat="1" applyFont="1" applyBorder="1" applyAlignment="1">
      <alignment horizontal="center" vertical="center"/>
    </xf>
    <xf numFmtId="191" fontId="7" fillId="0" borderId="5" xfId="0" applyNumberFormat="1" applyFont="1" applyBorder="1" applyAlignment="1">
      <alignment horizontal="center" vertical="center"/>
    </xf>
    <xf numFmtId="191" fontId="7" fillId="0" borderId="6" xfId="0" applyNumberFormat="1" applyFont="1" applyBorder="1" applyAlignment="1">
      <alignment horizontal="center" vertical="center"/>
    </xf>
    <xf numFmtId="191" fontId="7" fillId="0" borderId="63" xfId="0" applyNumberFormat="1" applyFont="1" applyBorder="1" applyAlignment="1">
      <alignment horizontal="center" vertical="center"/>
    </xf>
    <xf numFmtId="0" fontId="4" fillId="0" borderId="15" xfId="0" applyFont="1" applyBorder="1" applyAlignment="1">
      <alignment horizontal="distributed" vertical="center" wrapText="1" indent="2"/>
    </xf>
    <xf numFmtId="0" fontId="2" fillId="0" borderId="1" xfId="0" applyFont="1" applyBorder="1" applyAlignment="1">
      <alignment horizontal="center" vertical="center" shrinkToFit="1"/>
    </xf>
    <xf numFmtId="38" fontId="2" fillId="0" borderId="68" xfId="1" applyFont="1" applyBorder="1" applyAlignment="1">
      <alignment horizontal="right" vertical="center" shrinkToFit="1"/>
    </xf>
    <xf numFmtId="38" fontId="2" fillId="0" borderId="69" xfId="1" applyFont="1" applyBorder="1" applyAlignment="1">
      <alignment horizontal="right" vertical="center" shrinkToFit="1"/>
    </xf>
    <xf numFmtId="190" fontId="5" fillId="0" borderId="0" xfId="0" applyNumberFormat="1" applyFont="1" applyAlignment="1">
      <alignment horizontal="center" vertical="center"/>
    </xf>
    <xf numFmtId="58" fontId="17"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70" xfId="0" applyFont="1" applyBorder="1" applyAlignment="1">
      <alignment horizontal="center" vertical="center" shrinkToFit="1"/>
    </xf>
  </cellXfs>
  <cellStyles count="6">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1">
    <dxf>
      <fill>
        <patternFill>
          <bgColor theme="0" tint="-0.14996795556505021"/>
        </patternFill>
      </fill>
    </dxf>
  </dxfs>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30</xdr:col>
      <xdr:colOff>0</xdr:colOff>
      <xdr:row>10</xdr:row>
      <xdr:rowOff>0</xdr:rowOff>
    </xdr:from>
    <xdr:ext cx="5076825" cy="1163735"/>
    <xdr:sp macro="" textlink="">
      <xdr:nvSpPr>
        <xdr:cNvPr id="4" name="正方形/長方形 3">
          <a:extLst>
            <a:ext uri="{FF2B5EF4-FFF2-40B4-BE49-F238E27FC236}">
              <a16:creationId xmlns:a16="http://schemas.microsoft.com/office/drawing/2014/main" id="{19433B7C-3B3A-4D95-877F-D4B2D3FD7D8E}"/>
            </a:ext>
          </a:extLst>
        </xdr:cNvPr>
        <xdr:cNvSpPr/>
      </xdr:nvSpPr>
      <xdr:spPr>
        <a:xfrm>
          <a:off x="8039100" y="1866900"/>
          <a:ext cx="5076825" cy="116373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36</xdr:col>
      <xdr:colOff>200025</xdr:colOff>
      <xdr:row>10</xdr:row>
      <xdr:rowOff>13445</xdr:rowOff>
    </xdr:from>
    <xdr:ext cx="5076825" cy="1163735"/>
    <xdr:sp macro="" textlink="">
      <xdr:nvSpPr>
        <xdr:cNvPr id="4" name="正方形/長方形 3">
          <a:extLst>
            <a:ext uri="{FF2B5EF4-FFF2-40B4-BE49-F238E27FC236}">
              <a16:creationId xmlns:a16="http://schemas.microsoft.com/office/drawing/2014/main" id="{77BFDC55-DB38-4B3D-89CE-A663574AB7EE}"/>
            </a:ext>
          </a:extLst>
        </xdr:cNvPr>
        <xdr:cNvSpPr/>
      </xdr:nvSpPr>
      <xdr:spPr>
        <a:xfrm>
          <a:off x="7553325" y="2623295"/>
          <a:ext cx="5076825" cy="116373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29</xdr:col>
      <xdr:colOff>428625</xdr:colOff>
      <xdr:row>7</xdr:row>
      <xdr:rowOff>152400</xdr:rowOff>
    </xdr:from>
    <xdr:to>
      <xdr:col>37</xdr:col>
      <xdr:colOff>19050</xdr:colOff>
      <xdr:row>14</xdr:row>
      <xdr:rowOff>104775</xdr:rowOff>
    </xdr:to>
    <xdr:sp macro="" textlink="">
      <xdr:nvSpPr>
        <xdr:cNvPr id="2" name="正方形/長方形 1">
          <a:extLst>
            <a:ext uri="{FF2B5EF4-FFF2-40B4-BE49-F238E27FC236}">
              <a16:creationId xmlns:a16="http://schemas.microsoft.com/office/drawing/2014/main" id="{E82E3EBC-F628-46D9-A2FD-52604AD8C964}"/>
            </a:ext>
          </a:extLst>
        </xdr:cNvPr>
        <xdr:cNvSpPr/>
      </xdr:nvSpPr>
      <xdr:spPr>
        <a:xfrm>
          <a:off x="7781925" y="1762125"/>
          <a:ext cx="5076825" cy="155257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29</xdr:col>
      <xdr:colOff>85725</xdr:colOff>
      <xdr:row>5</xdr:row>
      <xdr:rowOff>137212</xdr:rowOff>
    </xdr:from>
    <xdr:ext cx="5076825" cy="1963954"/>
    <xdr:sp macro="" textlink="">
      <xdr:nvSpPr>
        <xdr:cNvPr id="4" name="正方形/長方形 3">
          <a:extLst>
            <a:ext uri="{FF2B5EF4-FFF2-40B4-BE49-F238E27FC236}">
              <a16:creationId xmlns:a16="http://schemas.microsoft.com/office/drawing/2014/main" id="{0A513998-34CD-4EC5-AB86-42655E04192A}"/>
            </a:ext>
          </a:extLst>
        </xdr:cNvPr>
        <xdr:cNvSpPr/>
      </xdr:nvSpPr>
      <xdr:spPr>
        <a:xfrm>
          <a:off x="7439025" y="1318312"/>
          <a:ext cx="5076825" cy="1963954"/>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180000"/>
          <a:r>
            <a:rPr kumimoji="1" lang="en-US" altLang="ja-JP" sz="1200" b="1">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請求者（申請者）と補助金の振込先口座の名義人が異なる場合は、「委任状」</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の</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提出</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が必要となります</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。「委任状」は委任者と代理人の両者の押印が必要となりますので、印刷して押印したものを郵送または窓口へ持参の方法により提出してください。</a:t>
          </a:r>
          <a:endParaRPr lang="ja-JP" altLang="ja-JP" sz="1200" b="1">
            <a:solidFill>
              <a:srgbClr val="FF0000"/>
            </a:solidFill>
            <a:effectLst/>
            <a:latin typeface="BIZ UDゴシック" panose="020B0400000000000000" pitchFamily="49" charset="-128"/>
            <a:ea typeface="BIZ UDゴシック" panose="020B0400000000000000"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29</xdr:col>
      <xdr:colOff>0</xdr:colOff>
      <xdr:row>14</xdr:row>
      <xdr:rowOff>0</xdr:rowOff>
    </xdr:from>
    <xdr:to>
      <xdr:col>36</xdr:col>
      <xdr:colOff>276225</xdr:colOff>
      <xdr:row>22</xdr:row>
      <xdr:rowOff>104775</xdr:rowOff>
    </xdr:to>
    <xdr:sp macro="" textlink="">
      <xdr:nvSpPr>
        <xdr:cNvPr id="4" name="正方形/長方形 3">
          <a:extLst>
            <a:ext uri="{FF2B5EF4-FFF2-40B4-BE49-F238E27FC236}">
              <a16:creationId xmlns:a16="http://schemas.microsoft.com/office/drawing/2014/main" id="{E5798D3B-B087-4476-9C0A-051853C7A9E6}"/>
            </a:ext>
          </a:extLst>
        </xdr:cNvPr>
        <xdr:cNvSpPr/>
      </xdr:nvSpPr>
      <xdr:spPr>
        <a:xfrm>
          <a:off x="7353300" y="2600325"/>
          <a:ext cx="5076825" cy="155257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172"/>
  <sheetViews>
    <sheetView showGridLines="0" tabSelected="1" zoomScaleNormal="100" workbookViewId="0">
      <selection activeCell="J32" sqref="J32:U32"/>
    </sheetView>
  </sheetViews>
  <sheetFormatPr defaultColWidth="9" defaultRowHeight="20.25" x14ac:dyDescent="0.35"/>
  <cols>
    <col min="1" max="1" width="3.875" style="104" customWidth="1"/>
    <col min="2" max="35" width="3.5" style="104" customWidth="1"/>
    <col min="36" max="37" width="3.125" style="104" customWidth="1"/>
    <col min="38" max="38" width="11.125" style="104" customWidth="1"/>
    <col min="39" max="39" width="18.25" style="104" customWidth="1"/>
    <col min="40" max="40" width="43.125" style="104" customWidth="1"/>
    <col min="41" max="41" width="18.75" style="104" customWidth="1"/>
    <col min="42" max="16384" width="9" style="104"/>
  </cols>
  <sheetData>
    <row r="1" spans="2:35" ht="21" thickBot="1" x14ac:dyDescent="0.4"/>
    <row r="2" spans="2:35" s="247" customFormat="1" ht="48" customHeight="1" thickTop="1" thickBot="1" x14ac:dyDescent="0.4">
      <c r="B2" s="260" t="s">
        <v>361</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2"/>
    </row>
    <row r="3" spans="2:35" ht="21" thickTop="1" x14ac:dyDescent="0.35"/>
    <row r="4" spans="2:35" ht="26.25" x14ac:dyDescent="0.35">
      <c r="C4" s="103" t="s">
        <v>349</v>
      </c>
    </row>
    <row r="5" spans="2:35" ht="117.75" customHeight="1" x14ac:dyDescent="0.35">
      <c r="C5" s="105"/>
      <c r="D5" s="394" t="s">
        <v>323</v>
      </c>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106"/>
    </row>
    <row r="7" spans="2:35" x14ac:dyDescent="0.35">
      <c r="D7" s="397" t="s">
        <v>51</v>
      </c>
      <c r="E7" s="397"/>
      <c r="F7" s="397"/>
      <c r="G7" s="397"/>
      <c r="H7" s="397"/>
      <c r="I7" s="107"/>
      <c r="J7" s="107"/>
      <c r="K7" s="107"/>
      <c r="L7" s="107"/>
      <c r="M7" s="107"/>
      <c r="N7" s="107"/>
      <c r="O7" s="107"/>
      <c r="P7" s="107"/>
      <c r="Q7" s="107"/>
      <c r="R7" s="107"/>
      <c r="S7" s="107"/>
      <c r="T7" s="107"/>
      <c r="U7" s="107"/>
      <c r="V7" s="107"/>
      <c r="W7" s="107"/>
      <c r="X7" s="107"/>
      <c r="Y7" s="107"/>
      <c r="Z7" s="107"/>
      <c r="AA7" s="107"/>
      <c r="AB7" s="107"/>
      <c r="AC7" s="107"/>
    </row>
    <row r="8" spans="2:35" ht="11.25" customHeight="1" x14ac:dyDescent="0.35">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2"/>
      <c r="AE8" s="252"/>
      <c r="AF8" s="252"/>
      <c r="AG8" s="252"/>
      <c r="AH8" s="252"/>
    </row>
    <row r="9" spans="2:35" x14ac:dyDescent="0.35">
      <c r="D9" s="251"/>
      <c r="E9" s="482" t="s">
        <v>357</v>
      </c>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252"/>
    </row>
    <row r="10" spans="2:35" x14ac:dyDescent="0.35">
      <c r="D10" s="251"/>
      <c r="E10" s="251" t="s">
        <v>130</v>
      </c>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2"/>
      <c r="AE10" s="252"/>
      <c r="AF10" s="252"/>
      <c r="AG10" s="252"/>
      <c r="AH10" s="252"/>
    </row>
    <row r="11" spans="2:35" x14ac:dyDescent="0.35">
      <c r="D11" s="251"/>
      <c r="E11" s="251" t="s">
        <v>54</v>
      </c>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2"/>
      <c r="AE11" s="252"/>
      <c r="AF11" s="252"/>
      <c r="AG11" s="252"/>
      <c r="AH11" s="252"/>
    </row>
    <row r="12" spans="2:35" ht="11.25" customHeight="1" x14ac:dyDescent="0.35">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2"/>
      <c r="AE12" s="252"/>
      <c r="AF12" s="252"/>
      <c r="AG12" s="252"/>
      <c r="AH12" s="252"/>
    </row>
    <row r="13" spans="2:35" x14ac:dyDescent="0.35">
      <c r="D13" s="110"/>
      <c r="E13" s="110"/>
      <c r="F13" s="110"/>
      <c r="G13" s="110"/>
      <c r="H13" s="110"/>
      <c r="I13" s="110"/>
      <c r="J13" s="110"/>
      <c r="K13" s="110"/>
      <c r="L13" s="110"/>
      <c r="M13" s="110"/>
      <c r="N13" s="110"/>
      <c r="O13" s="110"/>
      <c r="P13" s="110"/>
      <c r="Q13" s="110"/>
      <c r="R13" s="110"/>
      <c r="S13" s="110"/>
      <c r="T13" s="110"/>
      <c r="U13" s="110"/>
      <c r="V13" s="110"/>
      <c r="W13" s="110"/>
      <c r="X13" s="110"/>
      <c r="Y13" s="110"/>
    </row>
    <row r="14" spans="2:35" x14ac:dyDescent="0.35">
      <c r="D14" s="397" t="s">
        <v>350</v>
      </c>
      <c r="E14" s="397"/>
      <c r="F14" s="397"/>
      <c r="G14" s="397"/>
      <c r="H14" s="397"/>
      <c r="I14" s="107"/>
      <c r="J14" s="107"/>
      <c r="K14" s="107"/>
      <c r="L14" s="107"/>
      <c r="M14" s="107"/>
      <c r="N14" s="107"/>
      <c r="O14" s="107"/>
      <c r="P14" s="107"/>
      <c r="Q14" s="107"/>
      <c r="R14" s="107"/>
      <c r="S14" s="107"/>
      <c r="T14" s="107"/>
      <c r="U14" s="107"/>
      <c r="V14" s="107"/>
      <c r="W14" s="107"/>
      <c r="X14" s="107"/>
      <c r="Y14" s="107"/>
      <c r="Z14" s="107"/>
      <c r="AA14" s="107"/>
      <c r="AB14" s="107"/>
      <c r="AC14" s="107"/>
    </row>
    <row r="15" spans="2:35" x14ac:dyDescent="0.35">
      <c r="D15" s="108"/>
      <c r="E15" s="395" t="s">
        <v>324</v>
      </c>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109"/>
    </row>
    <row r="16" spans="2:35" x14ac:dyDescent="0.35">
      <c r="D16" s="108"/>
      <c r="E16" s="395"/>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109"/>
    </row>
    <row r="17" spans="2:39" x14ac:dyDescent="0.35">
      <c r="D17" s="108"/>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109"/>
    </row>
    <row r="18" spans="2:39" x14ac:dyDescent="0.35">
      <c r="D18" s="110"/>
      <c r="E18" s="110"/>
      <c r="F18" s="110"/>
      <c r="G18" s="110"/>
      <c r="H18" s="110"/>
      <c r="I18" s="110"/>
      <c r="J18" s="110"/>
      <c r="K18" s="110"/>
      <c r="L18" s="110"/>
      <c r="M18" s="110"/>
      <c r="N18" s="110"/>
      <c r="O18" s="110"/>
      <c r="P18" s="110"/>
      <c r="Q18" s="110"/>
      <c r="R18" s="110"/>
      <c r="S18" s="110"/>
      <c r="T18" s="110"/>
      <c r="U18" s="110"/>
      <c r="V18" s="110"/>
      <c r="W18" s="110"/>
      <c r="X18" s="110"/>
      <c r="Y18" s="110"/>
    </row>
    <row r="19" spans="2:39" x14ac:dyDescent="0.35">
      <c r="D19" s="397" t="s">
        <v>52</v>
      </c>
      <c r="E19" s="397"/>
      <c r="F19" s="397"/>
      <c r="G19" s="397"/>
      <c r="H19" s="397"/>
      <c r="I19" s="107"/>
      <c r="J19" s="107"/>
      <c r="K19" s="107"/>
      <c r="L19" s="107"/>
      <c r="M19" s="107"/>
      <c r="N19" s="107"/>
      <c r="O19" s="107"/>
      <c r="P19" s="107"/>
      <c r="Q19" s="107"/>
      <c r="R19" s="107"/>
      <c r="S19" s="107"/>
      <c r="T19" s="107"/>
      <c r="U19" s="107"/>
      <c r="V19" s="107"/>
      <c r="W19" s="107"/>
      <c r="X19" s="107"/>
      <c r="Y19" s="107"/>
      <c r="Z19" s="107"/>
      <c r="AA19" s="107"/>
      <c r="AB19" s="107"/>
      <c r="AC19" s="107"/>
    </row>
    <row r="20" spans="2:39" ht="11.25" customHeight="1" x14ac:dyDescent="0.35">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9"/>
      <c r="AE20" s="109"/>
      <c r="AF20" s="109"/>
      <c r="AG20" s="109"/>
      <c r="AH20" s="109"/>
    </row>
    <row r="21" spans="2:39" x14ac:dyDescent="0.35">
      <c r="D21" s="108"/>
      <c r="E21" s="108" t="s">
        <v>36</v>
      </c>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9"/>
      <c r="AE21" s="109"/>
      <c r="AF21" s="109"/>
      <c r="AG21" s="109"/>
      <c r="AH21" s="109"/>
    </row>
    <row r="22" spans="2:39" x14ac:dyDescent="0.35">
      <c r="D22" s="108"/>
      <c r="E22" s="108" t="s">
        <v>35</v>
      </c>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9"/>
      <c r="AE22" s="109"/>
      <c r="AF22" s="109"/>
      <c r="AG22" s="109"/>
      <c r="AH22" s="109"/>
    </row>
    <row r="23" spans="2:39" x14ac:dyDescent="0.35">
      <c r="D23" s="108"/>
      <c r="E23" s="108" t="s">
        <v>118</v>
      </c>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9"/>
      <c r="AE23" s="109"/>
      <c r="AF23" s="109"/>
      <c r="AG23" s="109"/>
      <c r="AH23" s="109"/>
    </row>
    <row r="24" spans="2:39" x14ac:dyDescent="0.35">
      <c r="D24" s="108"/>
      <c r="E24" s="108" t="s">
        <v>37</v>
      </c>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9"/>
      <c r="AE24" s="109"/>
      <c r="AF24" s="109"/>
      <c r="AG24" s="109"/>
      <c r="AH24" s="109"/>
    </row>
    <row r="25" spans="2:39" x14ac:dyDescent="0.35">
      <c r="D25" s="108"/>
      <c r="E25" s="111" t="s">
        <v>55</v>
      </c>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9"/>
      <c r="AE25" s="109"/>
      <c r="AF25" s="109"/>
      <c r="AG25" s="109"/>
      <c r="AH25" s="109"/>
    </row>
    <row r="26" spans="2:39" x14ac:dyDescent="0.35">
      <c r="D26" s="108"/>
      <c r="E26" s="108" t="s">
        <v>53</v>
      </c>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9"/>
      <c r="AE26" s="109"/>
      <c r="AF26" s="109"/>
      <c r="AG26" s="109"/>
      <c r="AH26" s="109"/>
    </row>
    <row r="27" spans="2:39" x14ac:dyDescent="0.35">
      <c r="D27" s="108"/>
      <c r="E27" s="111" t="s">
        <v>56</v>
      </c>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9"/>
      <c r="AE27" s="109"/>
      <c r="AF27" s="109"/>
      <c r="AG27" s="109"/>
      <c r="AH27" s="109"/>
    </row>
    <row r="28" spans="2:39" ht="11.25" customHeight="1" x14ac:dyDescent="0.35">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9"/>
      <c r="AE28" s="109"/>
      <c r="AF28" s="109"/>
      <c r="AG28" s="109"/>
      <c r="AH28" s="109"/>
    </row>
    <row r="29" spans="2:39" ht="21" thickBot="1" x14ac:dyDescent="0.4">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row>
    <row r="30" spans="2:39" ht="37.5" customHeight="1" thickTop="1" thickBot="1" x14ac:dyDescent="0.4">
      <c r="B30" s="263" t="s">
        <v>131</v>
      </c>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5"/>
    </row>
    <row r="31" spans="2:39" ht="37.5" customHeight="1" thickTop="1" thickBot="1" x14ac:dyDescent="0.55000000000000004">
      <c r="B31" s="113" t="s">
        <v>358</v>
      </c>
      <c r="C31" s="114"/>
      <c r="D31" s="114"/>
      <c r="E31" s="114"/>
      <c r="F31" s="114"/>
      <c r="G31" s="114"/>
      <c r="H31" s="114"/>
      <c r="I31" s="114"/>
      <c r="J31" s="114"/>
      <c r="K31" s="114"/>
      <c r="L31" s="114"/>
      <c r="M31" s="114"/>
      <c r="N31" s="114"/>
      <c r="O31" s="114"/>
      <c r="P31" s="114"/>
      <c r="Q31" s="114"/>
      <c r="R31" s="114"/>
      <c r="S31" s="114"/>
      <c r="T31" s="114"/>
      <c r="U31" s="114"/>
      <c r="V31" s="114"/>
      <c r="W31" s="258">
        <v>46112</v>
      </c>
      <c r="X31" s="259" t="s">
        <v>359</v>
      </c>
      <c r="Y31" s="114"/>
      <c r="Z31" s="114"/>
      <c r="AA31" s="114"/>
      <c r="AB31" s="114"/>
      <c r="AC31" s="114"/>
      <c r="AD31" s="114"/>
      <c r="AE31" s="114"/>
      <c r="AF31" s="114"/>
      <c r="AG31" s="114"/>
      <c r="AH31" s="114"/>
      <c r="AI31" s="114"/>
    </row>
    <row r="32" spans="2:39" s="114" customFormat="1" ht="37.5" customHeight="1" thickTop="1" thickBot="1" x14ac:dyDescent="0.4">
      <c r="B32" s="338" t="s">
        <v>47</v>
      </c>
      <c r="C32" s="338"/>
      <c r="D32" s="338"/>
      <c r="E32" s="338"/>
      <c r="F32" s="338"/>
      <c r="G32" s="338"/>
      <c r="H32" s="338"/>
      <c r="I32" s="338"/>
      <c r="J32" s="398"/>
      <c r="K32" s="399"/>
      <c r="L32" s="399"/>
      <c r="M32" s="399"/>
      <c r="N32" s="399"/>
      <c r="O32" s="399"/>
      <c r="P32" s="399"/>
      <c r="Q32" s="399"/>
      <c r="R32" s="399"/>
      <c r="S32" s="400"/>
      <c r="T32" s="401"/>
      <c r="U32" s="402"/>
      <c r="V32" s="480" t="s">
        <v>360</v>
      </c>
      <c r="W32" s="481"/>
      <c r="X32" s="475" t="str">
        <f>IF(ISBLANK(J32),"",IF(J32&lt;W31,J32,W31))</f>
        <v/>
      </c>
      <c r="Y32" s="476"/>
      <c r="Z32" s="476"/>
      <c r="AA32" s="476"/>
      <c r="AB32" s="476"/>
      <c r="AC32" s="476"/>
      <c r="AD32" s="476"/>
      <c r="AE32" s="476"/>
      <c r="AF32" s="476"/>
      <c r="AG32" s="477"/>
      <c r="AH32" s="478"/>
      <c r="AI32" s="479"/>
      <c r="AM32" s="257"/>
    </row>
    <row r="33" spans="1:41" ht="37.5" customHeight="1" thickTop="1" thickBot="1" x14ac:dyDescent="0.55000000000000004">
      <c r="B33" s="115" t="s">
        <v>146</v>
      </c>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row>
    <row r="34" spans="1:41" s="116" customFormat="1" ht="37.5" customHeight="1" thickTop="1" thickBot="1" x14ac:dyDescent="0.4">
      <c r="B34" s="352" t="s">
        <v>38</v>
      </c>
      <c r="C34" s="353"/>
      <c r="D34" s="353"/>
      <c r="E34" s="353"/>
      <c r="F34" s="353"/>
      <c r="G34" s="353"/>
      <c r="H34" s="353"/>
      <c r="I34" s="354"/>
      <c r="J34" s="117" t="s">
        <v>2</v>
      </c>
      <c r="K34" s="403"/>
      <c r="L34" s="403"/>
      <c r="M34" s="403"/>
      <c r="N34" s="403"/>
      <c r="O34" s="403"/>
      <c r="P34" s="404"/>
      <c r="Q34" s="118"/>
      <c r="R34" s="246" t="s">
        <v>295</v>
      </c>
      <c r="S34" s="119"/>
      <c r="T34" s="119"/>
      <c r="U34" s="119"/>
      <c r="V34" s="119"/>
      <c r="W34" s="119"/>
      <c r="X34" s="119"/>
      <c r="Y34" s="119"/>
      <c r="Z34" s="119"/>
      <c r="AA34" s="119"/>
      <c r="AB34" s="119"/>
      <c r="AC34" s="120"/>
      <c r="AD34" s="121"/>
      <c r="AE34" s="121"/>
      <c r="AF34" s="121"/>
      <c r="AG34" s="121"/>
      <c r="AH34" s="122"/>
      <c r="AI34" s="122"/>
    </row>
    <row r="35" spans="1:41" ht="37.5" customHeight="1" thickTop="1" thickBot="1" x14ac:dyDescent="0.4">
      <c r="B35" s="274"/>
      <c r="C35" s="275"/>
      <c r="D35" s="275"/>
      <c r="E35" s="275"/>
      <c r="F35" s="275"/>
      <c r="G35" s="275"/>
      <c r="H35" s="275"/>
      <c r="I35" s="276"/>
      <c r="J35" s="282"/>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4"/>
    </row>
    <row r="36" spans="1:41" ht="37.5" customHeight="1" thickTop="1" thickBot="1" x14ac:dyDescent="0.4">
      <c r="B36" s="374" t="s">
        <v>39</v>
      </c>
      <c r="C36" s="374"/>
      <c r="D36" s="374"/>
      <c r="E36" s="374"/>
      <c r="F36" s="374"/>
      <c r="G36" s="374"/>
      <c r="H36" s="374"/>
      <c r="I36" s="374"/>
      <c r="J36" s="282"/>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4"/>
    </row>
    <row r="37" spans="1:41" ht="37.5" customHeight="1" thickTop="1" thickBot="1" x14ac:dyDescent="0.4">
      <c r="B37" s="358" t="s">
        <v>296</v>
      </c>
      <c r="C37" s="358"/>
      <c r="D37" s="358"/>
      <c r="E37" s="358"/>
      <c r="F37" s="358"/>
      <c r="G37" s="358"/>
      <c r="H37" s="358"/>
      <c r="I37" s="358"/>
      <c r="J37" s="282"/>
      <c r="K37" s="283"/>
      <c r="L37" s="283"/>
      <c r="M37" s="283"/>
      <c r="N37" s="283"/>
      <c r="O37" s="283"/>
      <c r="P37" s="283"/>
      <c r="Q37" s="283"/>
      <c r="R37" s="358" t="s">
        <v>297</v>
      </c>
      <c r="S37" s="358"/>
      <c r="T37" s="358"/>
      <c r="U37" s="358"/>
      <c r="V37" s="358"/>
      <c r="W37" s="358"/>
      <c r="X37" s="358"/>
      <c r="Y37" s="358"/>
      <c r="Z37" s="282"/>
      <c r="AA37" s="283"/>
      <c r="AB37" s="283"/>
      <c r="AC37" s="283"/>
      <c r="AD37" s="283"/>
      <c r="AE37" s="283"/>
      <c r="AF37" s="283"/>
      <c r="AG37" s="283"/>
      <c r="AH37" s="283"/>
      <c r="AI37" s="284"/>
    </row>
    <row r="38" spans="1:41" ht="37.5" customHeight="1" thickTop="1" thickBot="1" x14ac:dyDescent="0.4">
      <c r="B38" s="112"/>
      <c r="C38" s="112"/>
      <c r="D38" s="112"/>
      <c r="E38" s="112"/>
      <c r="F38" s="112"/>
      <c r="G38" s="112"/>
      <c r="H38" s="112"/>
      <c r="I38" s="112"/>
      <c r="J38" s="112"/>
      <c r="K38" s="112"/>
      <c r="L38" s="112"/>
      <c r="M38" s="112"/>
      <c r="N38" s="112"/>
      <c r="O38" s="112"/>
      <c r="P38" s="112"/>
      <c r="Q38" s="112"/>
      <c r="Z38" s="112"/>
      <c r="AA38" s="112"/>
      <c r="AB38" s="112"/>
      <c r="AC38" s="112"/>
      <c r="AD38" s="112"/>
      <c r="AE38" s="112"/>
      <c r="AF38" s="112"/>
      <c r="AG38" s="112"/>
      <c r="AH38" s="112"/>
      <c r="AI38" s="112"/>
    </row>
    <row r="39" spans="1:41" s="112" customFormat="1" ht="37.5" customHeight="1" thickTop="1" thickBot="1" x14ac:dyDescent="0.4">
      <c r="B39" s="263" t="s">
        <v>325</v>
      </c>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5"/>
      <c r="AL39" s="123"/>
      <c r="AM39" s="123"/>
      <c r="AN39" s="123"/>
      <c r="AO39" s="123"/>
    </row>
    <row r="40" spans="1:41" ht="37.5" customHeight="1" thickTop="1" thickBot="1" x14ac:dyDescent="0.4">
      <c r="B40" s="451" t="s">
        <v>351</v>
      </c>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L40" s="299" t="s">
        <v>343</v>
      </c>
      <c r="AM40" s="300"/>
      <c r="AN40" s="241" t="s">
        <v>70</v>
      </c>
      <c r="AO40" s="242" t="s">
        <v>145</v>
      </c>
    </row>
    <row r="41" spans="1:41" s="123" customFormat="1" ht="37.5" customHeight="1" thickBot="1" x14ac:dyDescent="0.4">
      <c r="A41" s="112"/>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112"/>
      <c r="AK41" s="104"/>
      <c r="AL41" s="447" t="s">
        <v>135</v>
      </c>
      <c r="AM41" s="243" t="s">
        <v>143</v>
      </c>
      <c r="AN41" s="243" t="s">
        <v>139</v>
      </c>
      <c r="AO41" s="442">
        <v>30000</v>
      </c>
    </row>
    <row r="42" spans="1:41" s="123" customFormat="1" ht="37.5" customHeight="1" thickBot="1" x14ac:dyDescent="0.4">
      <c r="A42" s="112"/>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112"/>
      <c r="AK42" s="104"/>
      <c r="AL42" s="448"/>
      <c r="AM42" s="243" t="s">
        <v>144</v>
      </c>
      <c r="AN42" s="243" t="s">
        <v>140</v>
      </c>
      <c r="AO42" s="443"/>
    </row>
    <row r="43" spans="1:41" ht="37.5" customHeight="1" thickBot="1" x14ac:dyDescent="0.4">
      <c r="A43" s="123"/>
      <c r="B43" s="103" t="s">
        <v>150</v>
      </c>
      <c r="C43" s="217"/>
      <c r="D43" s="217"/>
      <c r="E43" s="217"/>
      <c r="F43" s="217"/>
      <c r="G43" s="217"/>
      <c r="H43" s="217"/>
      <c r="I43" s="217"/>
      <c r="J43" s="217"/>
      <c r="K43" s="217"/>
      <c r="L43" s="217"/>
      <c r="M43" s="169" t="s">
        <v>345</v>
      </c>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123"/>
      <c r="AK43" s="123"/>
      <c r="AL43" s="449"/>
      <c r="AM43" s="244" t="s">
        <v>200</v>
      </c>
      <c r="AN43" s="244" t="s">
        <v>344</v>
      </c>
      <c r="AO43" s="444"/>
    </row>
    <row r="44" spans="1:41" s="124" customFormat="1" ht="37.5" customHeight="1" thickTop="1" thickBot="1" x14ac:dyDescent="0.4">
      <c r="A44" s="104"/>
      <c r="B44" s="285" t="s">
        <v>57</v>
      </c>
      <c r="C44" s="286"/>
      <c r="D44" s="286"/>
      <c r="E44" s="286"/>
      <c r="F44" s="286"/>
      <c r="G44" s="286"/>
      <c r="H44" s="286" t="s">
        <v>69</v>
      </c>
      <c r="I44" s="286"/>
      <c r="J44" s="286"/>
      <c r="K44" s="286"/>
      <c r="L44" s="286"/>
      <c r="M44" s="286"/>
      <c r="N44" s="286"/>
      <c r="O44" s="286"/>
      <c r="P44" s="286"/>
      <c r="Q44" s="286"/>
      <c r="R44" s="286"/>
      <c r="S44" s="286"/>
      <c r="T44" s="286"/>
      <c r="U44" s="286"/>
      <c r="V44" s="291" t="s">
        <v>154</v>
      </c>
      <c r="W44" s="291"/>
      <c r="X44" s="291"/>
      <c r="Y44" s="291"/>
      <c r="Z44" s="291"/>
      <c r="AA44" s="291"/>
      <c r="AB44" s="291"/>
      <c r="AC44" s="291"/>
      <c r="AD44" s="291"/>
      <c r="AE44" s="286" t="s">
        <v>70</v>
      </c>
      <c r="AF44" s="286"/>
      <c r="AG44" s="286"/>
      <c r="AH44" s="286"/>
      <c r="AI44" s="326"/>
      <c r="AJ44" s="104"/>
      <c r="AK44" s="104"/>
      <c r="AL44" s="447" t="s">
        <v>134</v>
      </c>
      <c r="AM44" s="445" t="s">
        <v>158</v>
      </c>
      <c r="AN44" s="445" t="s">
        <v>141</v>
      </c>
      <c r="AO44" s="442">
        <v>50000</v>
      </c>
    </row>
    <row r="45" spans="1:41" s="124" customFormat="1" ht="37.5" customHeight="1" thickTop="1" thickBot="1" x14ac:dyDescent="0.4">
      <c r="A45" s="104"/>
      <c r="B45" s="287"/>
      <c r="C45" s="288"/>
      <c r="D45" s="288"/>
      <c r="E45" s="288"/>
      <c r="F45" s="288"/>
      <c r="G45" s="288"/>
      <c r="H45" s="288"/>
      <c r="I45" s="288"/>
      <c r="J45" s="288"/>
      <c r="K45" s="288"/>
      <c r="L45" s="288"/>
      <c r="M45" s="288"/>
      <c r="N45" s="288"/>
      <c r="O45" s="288"/>
      <c r="P45" s="288"/>
      <c r="Q45" s="288"/>
      <c r="R45" s="288"/>
      <c r="S45" s="288"/>
      <c r="T45" s="288"/>
      <c r="U45" s="288"/>
      <c r="V45" s="292"/>
      <c r="W45" s="292"/>
      <c r="X45" s="292"/>
      <c r="Y45" s="292"/>
      <c r="Z45" s="292"/>
      <c r="AA45" s="292"/>
      <c r="AB45" s="292"/>
      <c r="AC45" s="292"/>
      <c r="AD45" s="292"/>
      <c r="AE45" s="308" t="s">
        <v>78</v>
      </c>
      <c r="AF45" s="308" t="s">
        <v>79</v>
      </c>
      <c r="AG45" s="308" t="s">
        <v>81</v>
      </c>
      <c r="AH45" s="308" t="s">
        <v>80</v>
      </c>
      <c r="AI45" s="330" t="s">
        <v>149</v>
      </c>
      <c r="AJ45" s="104"/>
      <c r="AK45" s="104"/>
      <c r="AL45" s="448"/>
      <c r="AM45" s="446"/>
      <c r="AN45" s="446"/>
      <c r="AO45" s="443"/>
    </row>
    <row r="46" spans="1:41" s="124" customFormat="1" ht="37.5" customHeight="1" thickBot="1" x14ac:dyDescent="0.4">
      <c r="A46" s="104"/>
      <c r="B46" s="289"/>
      <c r="C46" s="290"/>
      <c r="D46" s="290"/>
      <c r="E46" s="290"/>
      <c r="F46" s="290"/>
      <c r="G46" s="290"/>
      <c r="H46" s="290"/>
      <c r="I46" s="290"/>
      <c r="J46" s="290"/>
      <c r="K46" s="290"/>
      <c r="L46" s="290"/>
      <c r="M46" s="290"/>
      <c r="N46" s="290"/>
      <c r="O46" s="290"/>
      <c r="P46" s="290"/>
      <c r="Q46" s="290"/>
      <c r="R46" s="290"/>
      <c r="S46" s="290"/>
      <c r="T46" s="290"/>
      <c r="U46" s="290"/>
      <c r="V46" s="293"/>
      <c r="W46" s="293"/>
      <c r="X46" s="293"/>
      <c r="Y46" s="293"/>
      <c r="Z46" s="293"/>
      <c r="AA46" s="293"/>
      <c r="AB46" s="293"/>
      <c r="AC46" s="293"/>
      <c r="AD46" s="293"/>
      <c r="AE46" s="309"/>
      <c r="AF46" s="309"/>
      <c r="AG46" s="309"/>
      <c r="AH46" s="309"/>
      <c r="AI46" s="332"/>
      <c r="AJ46" s="104"/>
      <c r="AK46" s="104"/>
      <c r="AL46" s="449"/>
      <c r="AM46" s="243" t="s">
        <v>203</v>
      </c>
      <c r="AN46" s="243" t="s">
        <v>142</v>
      </c>
      <c r="AO46" s="444"/>
    </row>
    <row r="47" spans="1:41" s="124" customFormat="1" ht="37.5" customHeight="1" thickTop="1" thickBot="1" x14ac:dyDescent="0.4">
      <c r="A47" s="104"/>
      <c r="B47" s="294"/>
      <c r="C47" s="295"/>
      <c r="D47" s="295"/>
      <c r="E47" s="295"/>
      <c r="F47" s="295"/>
      <c r="G47" s="295"/>
      <c r="H47" s="296"/>
      <c r="I47" s="297"/>
      <c r="J47" s="297"/>
      <c r="K47" s="297"/>
      <c r="L47" s="297"/>
      <c r="M47" s="297"/>
      <c r="N47" s="297"/>
      <c r="O47" s="297"/>
      <c r="P47" s="297"/>
      <c r="Q47" s="297"/>
      <c r="R47" s="297"/>
      <c r="S47" s="297"/>
      <c r="T47" s="297"/>
      <c r="U47" s="297"/>
      <c r="V47" s="298"/>
      <c r="W47" s="298"/>
      <c r="X47" s="298"/>
      <c r="Y47" s="298"/>
      <c r="Z47" s="298"/>
      <c r="AA47" s="298"/>
      <c r="AB47" s="298"/>
      <c r="AC47" s="298"/>
      <c r="AD47" s="298"/>
      <c r="AE47" s="156"/>
      <c r="AF47" s="156"/>
      <c r="AG47" s="156"/>
      <c r="AH47" s="156"/>
      <c r="AI47" s="156"/>
      <c r="AJ47" s="104"/>
      <c r="AK47" s="104"/>
      <c r="AL47" s="433" t="s">
        <v>133</v>
      </c>
      <c r="AM47" s="434"/>
      <c r="AN47" s="243" t="s">
        <v>167</v>
      </c>
      <c r="AO47" s="245">
        <v>15000</v>
      </c>
    </row>
    <row r="48" spans="1:41" s="124" customFormat="1" ht="37.5" customHeight="1" thickTop="1" thickBot="1" x14ac:dyDescent="0.4">
      <c r="A48" s="104"/>
      <c r="B48" s="294"/>
      <c r="C48" s="295"/>
      <c r="D48" s="295"/>
      <c r="E48" s="295"/>
      <c r="F48" s="295"/>
      <c r="G48" s="295"/>
      <c r="H48" s="405"/>
      <c r="I48" s="406"/>
      <c r="J48" s="406"/>
      <c r="K48" s="406"/>
      <c r="L48" s="406"/>
      <c r="M48" s="406"/>
      <c r="N48" s="406"/>
      <c r="O48" s="406"/>
      <c r="P48" s="406"/>
      <c r="Q48" s="406"/>
      <c r="R48" s="406"/>
      <c r="S48" s="406"/>
      <c r="T48" s="406"/>
      <c r="U48" s="406"/>
      <c r="V48" s="407"/>
      <c r="W48" s="407"/>
      <c r="X48" s="407"/>
      <c r="Y48" s="407"/>
      <c r="Z48" s="407"/>
      <c r="AA48" s="407"/>
      <c r="AB48" s="407"/>
      <c r="AC48" s="407"/>
      <c r="AD48" s="407"/>
      <c r="AE48" s="249"/>
      <c r="AF48" s="249"/>
      <c r="AG48" s="249"/>
      <c r="AH48" s="249"/>
      <c r="AI48" s="249"/>
      <c r="AJ48" s="104"/>
      <c r="AK48" s="104"/>
      <c r="AL48" s="303" t="s">
        <v>348</v>
      </c>
      <c r="AM48" s="303"/>
      <c r="AN48" s="303"/>
      <c r="AO48" s="303"/>
    </row>
    <row r="49" spans="1:41" s="112" customFormat="1" ht="37.5" customHeight="1" thickTop="1" thickBot="1" x14ac:dyDescent="0.4">
      <c r="A49" s="104"/>
      <c r="B49" s="294"/>
      <c r="C49" s="295"/>
      <c r="D49" s="295"/>
      <c r="E49" s="295"/>
      <c r="F49" s="295"/>
      <c r="G49" s="295"/>
      <c r="H49" s="296"/>
      <c r="I49" s="297"/>
      <c r="J49" s="297"/>
      <c r="K49" s="297"/>
      <c r="L49" s="297"/>
      <c r="M49" s="297"/>
      <c r="N49" s="297"/>
      <c r="O49" s="297"/>
      <c r="P49" s="297"/>
      <c r="Q49" s="297"/>
      <c r="R49" s="297"/>
      <c r="S49" s="297"/>
      <c r="T49" s="297"/>
      <c r="U49" s="297"/>
      <c r="V49" s="298"/>
      <c r="W49" s="298"/>
      <c r="X49" s="298"/>
      <c r="Y49" s="298"/>
      <c r="Z49" s="298"/>
      <c r="AA49" s="298"/>
      <c r="AB49" s="298"/>
      <c r="AC49" s="298"/>
      <c r="AD49" s="298"/>
      <c r="AE49" s="156"/>
      <c r="AF49" s="156"/>
      <c r="AG49" s="156"/>
      <c r="AH49" s="156"/>
      <c r="AI49" s="156"/>
      <c r="AJ49" s="125"/>
      <c r="AK49" s="125"/>
      <c r="AL49" s="104"/>
      <c r="AM49" s="104"/>
      <c r="AN49" s="104"/>
      <c r="AO49" s="104"/>
    </row>
    <row r="50" spans="1:41" s="123" customFormat="1" ht="37.5" customHeight="1" thickTop="1" thickBot="1" x14ac:dyDescent="0.4">
      <c r="A50" s="104"/>
      <c r="B50" s="294"/>
      <c r="C50" s="295"/>
      <c r="D50" s="295"/>
      <c r="E50" s="295"/>
      <c r="F50" s="295"/>
      <c r="G50" s="295"/>
      <c r="H50" s="296"/>
      <c r="I50" s="297"/>
      <c r="J50" s="297"/>
      <c r="K50" s="297"/>
      <c r="L50" s="297"/>
      <c r="M50" s="297"/>
      <c r="N50" s="297"/>
      <c r="O50" s="297"/>
      <c r="P50" s="297"/>
      <c r="Q50" s="297"/>
      <c r="R50" s="297"/>
      <c r="S50" s="297"/>
      <c r="T50" s="297"/>
      <c r="U50" s="297"/>
      <c r="V50" s="298"/>
      <c r="W50" s="298"/>
      <c r="X50" s="298"/>
      <c r="Y50" s="298"/>
      <c r="Z50" s="298"/>
      <c r="AA50" s="298"/>
      <c r="AB50" s="298"/>
      <c r="AC50" s="298"/>
      <c r="AD50" s="298"/>
      <c r="AE50" s="156"/>
      <c r="AF50" s="156"/>
      <c r="AG50" s="156"/>
      <c r="AH50" s="156"/>
      <c r="AI50" s="156"/>
      <c r="AJ50" s="104"/>
      <c r="AK50" s="104"/>
      <c r="AL50" s="124"/>
      <c r="AM50" s="124"/>
      <c r="AN50" s="124"/>
      <c r="AO50" s="124"/>
    </row>
    <row r="51" spans="1:41" s="150" customFormat="1" ht="37.5" customHeight="1" thickTop="1" thickBot="1" x14ac:dyDescent="0.4">
      <c r="B51" s="294"/>
      <c r="C51" s="295"/>
      <c r="D51" s="295"/>
      <c r="E51" s="295"/>
      <c r="F51" s="295"/>
      <c r="G51" s="295"/>
      <c r="H51" s="296"/>
      <c r="I51" s="297"/>
      <c r="J51" s="297"/>
      <c r="K51" s="297"/>
      <c r="L51" s="297"/>
      <c r="M51" s="297"/>
      <c r="N51" s="297"/>
      <c r="O51" s="297"/>
      <c r="P51" s="297"/>
      <c r="Q51" s="297"/>
      <c r="R51" s="297"/>
      <c r="S51" s="297"/>
      <c r="T51" s="297"/>
      <c r="U51" s="297"/>
      <c r="V51" s="298"/>
      <c r="W51" s="298"/>
      <c r="X51" s="298"/>
      <c r="Y51" s="298"/>
      <c r="Z51" s="298"/>
      <c r="AA51" s="298"/>
      <c r="AB51" s="298"/>
      <c r="AC51" s="298"/>
      <c r="AD51" s="298"/>
      <c r="AE51" s="156"/>
      <c r="AF51" s="156"/>
      <c r="AG51" s="156"/>
      <c r="AH51" s="156"/>
      <c r="AI51" s="156"/>
      <c r="AJ51" s="159"/>
      <c r="AK51" s="159"/>
      <c r="AL51" s="133"/>
      <c r="AM51" s="133"/>
      <c r="AN51" s="133"/>
      <c r="AO51" s="133"/>
    </row>
    <row r="52" spans="1:41" s="150" customFormat="1" ht="37.5" customHeight="1" thickTop="1" thickBot="1" x14ac:dyDescent="0.4">
      <c r="B52" s="294"/>
      <c r="C52" s="295"/>
      <c r="D52" s="295"/>
      <c r="E52" s="295"/>
      <c r="F52" s="295"/>
      <c r="G52" s="295"/>
      <c r="H52" s="296"/>
      <c r="I52" s="297"/>
      <c r="J52" s="297"/>
      <c r="K52" s="297"/>
      <c r="L52" s="297"/>
      <c r="M52" s="297"/>
      <c r="N52" s="297"/>
      <c r="O52" s="297"/>
      <c r="P52" s="297"/>
      <c r="Q52" s="297"/>
      <c r="R52" s="297"/>
      <c r="S52" s="297"/>
      <c r="T52" s="297"/>
      <c r="U52" s="297"/>
      <c r="V52" s="298"/>
      <c r="W52" s="298"/>
      <c r="X52" s="298"/>
      <c r="Y52" s="298"/>
      <c r="Z52" s="298"/>
      <c r="AA52" s="298"/>
      <c r="AB52" s="298"/>
      <c r="AC52" s="298"/>
      <c r="AD52" s="298"/>
      <c r="AE52" s="156"/>
      <c r="AF52" s="156"/>
      <c r="AG52" s="156"/>
      <c r="AH52" s="156"/>
      <c r="AI52" s="156"/>
      <c r="AJ52" s="159"/>
      <c r="AK52" s="159"/>
      <c r="AL52" s="133"/>
      <c r="AM52" s="133"/>
      <c r="AN52" s="133"/>
      <c r="AO52" s="133"/>
    </row>
    <row r="53" spans="1:41" s="125" customFormat="1" ht="37.5" customHeight="1" thickTop="1" x14ac:dyDescent="0.35">
      <c r="A53" s="104"/>
      <c r="B53" s="157"/>
      <c r="C53" s="157"/>
      <c r="D53" s="157"/>
      <c r="E53" s="157"/>
      <c r="F53" s="157"/>
      <c r="G53" s="157"/>
      <c r="H53" s="157"/>
      <c r="I53" s="157"/>
      <c r="J53" s="157"/>
      <c r="K53" s="157"/>
      <c r="L53" s="157"/>
      <c r="M53" s="157"/>
      <c r="N53" s="157"/>
      <c r="O53" s="157"/>
      <c r="P53" s="157"/>
      <c r="Q53" s="157"/>
      <c r="R53" s="157"/>
      <c r="S53" s="157"/>
      <c r="T53" s="158" t="s">
        <v>166</v>
      </c>
      <c r="U53" s="157"/>
      <c r="V53" s="162" t="s">
        <v>163</v>
      </c>
      <c r="W53" s="157"/>
      <c r="X53" s="431">
        <f>COUNTA(H47:U52)</f>
        <v>0</v>
      </c>
      <c r="Y53" s="431"/>
      <c r="Z53" s="157" t="s">
        <v>164</v>
      </c>
      <c r="AA53" s="157"/>
      <c r="AB53" s="157"/>
      <c r="AC53" s="157"/>
      <c r="AD53" s="157" t="s">
        <v>165</v>
      </c>
      <c r="AE53" s="450">
        <f>X53*AO41</f>
        <v>0</v>
      </c>
      <c r="AF53" s="450"/>
      <c r="AG53" s="450"/>
      <c r="AH53" s="450"/>
      <c r="AI53" s="450"/>
      <c r="AJ53" s="104"/>
      <c r="AK53" s="104"/>
      <c r="AL53" s="127"/>
      <c r="AM53" s="127"/>
      <c r="AN53" s="127"/>
      <c r="AO53" s="127"/>
    </row>
    <row r="54" spans="1:41" ht="37.5" customHeight="1" x14ac:dyDescent="0.35">
      <c r="A54" s="127"/>
      <c r="B54" s="103" t="s">
        <v>151</v>
      </c>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7"/>
      <c r="AL54" s="127"/>
      <c r="AM54" s="127"/>
      <c r="AN54" s="127"/>
      <c r="AO54" s="127"/>
    </row>
    <row r="55" spans="1:41" s="247" customFormat="1" ht="37.5" customHeight="1" thickBot="1" x14ac:dyDescent="0.4">
      <c r="B55" s="301" t="s">
        <v>346</v>
      </c>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L55" s="248"/>
      <c r="AM55" s="248"/>
      <c r="AN55" s="248"/>
      <c r="AO55" s="248"/>
    </row>
    <row r="56" spans="1:41" s="125" customFormat="1" ht="37.5" customHeight="1" thickTop="1" thickBot="1" x14ac:dyDescent="0.4">
      <c r="A56" s="127"/>
      <c r="B56" s="285" t="s">
        <v>57</v>
      </c>
      <c r="C56" s="286"/>
      <c r="D56" s="286"/>
      <c r="E56" s="286"/>
      <c r="F56" s="286"/>
      <c r="G56" s="286"/>
      <c r="H56" s="286" t="s">
        <v>69</v>
      </c>
      <c r="I56" s="286"/>
      <c r="J56" s="286"/>
      <c r="K56" s="286"/>
      <c r="L56" s="286"/>
      <c r="M56" s="286"/>
      <c r="N56" s="286"/>
      <c r="O56" s="286"/>
      <c r="P56" s="286"/>
      <c r="Q56" s="286"/>
      <c r="R56" s="286"/>
      <c r="S56" s="286"/>
      <c r="T56" s="286"/>
      <c r="U56" s="286"/>
      <c r="V56" s="291" t="s">
        <v>154</v>
      </c>
      <c r="W56" s="286"/>
      <c r="X56" s="286"/>
      <c r="Y56" s="286"/>
      <c r="Z56" s="286"/>
      <c r="AA56" s="286"/>
      <c r="AB56" s="286"/>
      <c r="AC56" s="286"/>
      <c r="AD56" s="286"/>
      <c r="AE56" s="286" t="s">
        <v>70</v>
      </c>
      <c r="AF56" s="286"/>
      <c r="AG56" s="286"/>
      <c r="AH56" s="286"/>
      <c r="AI56" s="326"/>
      <c r="AJ56" s="104"/>
      <c r="AK56" s="104"/>
      <c r="AL56" s="127"/>
      <c r="AM56" s="127"/>
      <c r="AN56" s="127"/>
      <c r="AO56" s="127"/>
    </row>
    <row r="57" spans="1:41" ht="37.5" customHeight="1" thickTop="1" x14ac:dyDescent="0.35">
      <c r="A57" s="127"/>
      <c r="B57" s="287"/>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308" t="s">
        <v>152</v>
      </c>
      <c r="AF57" s="308" t="s">
        <v>83</v>
      </c>
      <c r="AG57" s="308" t="s">
        <v>84</v>
      </c>
      <c r="AH57" s="308" t="s">
        <v>85</v>
      </c>
      <c r="AI57" s="330" t="s">
        <v>153</v>
      </c>
      <c r="AL57" s="127"/>
      <c r="AM57" s="127"/>
      <c r="AN57" s="127"/>
      <c r="AO57" s="127"/>
    </row>
    <row r="58" spans="1:41" s="125" customFormat="1" ht="37.5" customHeight="1" x14ac:dyDescent="0.35">
      <c r="A58" s="127"/>
      <c r="B58" s="287"/>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329"/>
      <c r="AF58" s="329"/>
      <c r="AG58" s="329"/>
      <c r="AH58" s="329"/>
      <c r="AI58" s="331"/>
      <c r="AJ58" s="104"/>
      <c r="AK58" s="104"/>
      <c r="AL58" s="104"/>
      <c r="AM58" s="104"/>
      <c r="AN58" s="104"/>
      <c r="AO58" s="104"/>
    </row>
    <row r="59" spans="1:41" ht="37.5" customHeight="1" thickBot="1" x14ac:dyDescent="0.4">
      <c r="A59" s="127"/>
      <c r="B59" s="289"/>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309"/>
      <c r="AF59" s="309"/>
      <c r="AG59" s="309"/>
      <c r="AH59" s="309"/>
      <c r="AI59" s="332"/>
    </row>
    <row r="60" spans="1:41" ht="37.5" customHeight="1" thickTop="1" thickBot="1" x14ac:dyDescent="0.4">
      <c r="A60" s="128"/>
      <c r="B60" s="327"/>
      <c r="C60" s="328"/>
      <c r="D60" s="328"/>
      <c r="E60" s="328"/>
      <c r="F60" s="328"/>
      <c r="G60" s="328"/>
      <c r="H60" s="296"/>
      <c r="I60" s="297"/>
      <c r="J60" s="297"/>
      <c r="K60" s="297"/>
      <c r="L60" s="297"/>
      <c r="M60" s="297"/>
      <c r="N60" s="297"/>
      <c r="O60" s="297"/>
      <c r="P60" s="297"/>
      <c r="Q60" s="297"/>
      <c r="R60" s="297"/>
      <c r="S60" s="297"/>
      <c r="T60" s="297"/>
      <c r="U60" s="297"/>
      <c r="V60" s="298"/>
      <c r="W60" s="298"/>
      <c r="X60" s="298"/>
      <c r="Y60" s="298"/>
      <c r="Z60" s="298"/>
      <c r="AA60" s="298"/>
      <c r="AB60" s="298"/>
      <c r="AC60" s="298"/>
      <c r="AD60" s="298"/>
      <c r="AE60" s="156"/>
      <c r="AF60" s="156"/>
      <c r="AG60" s="156"/>
      <c r="AH60" s="156"/>
      <c r="AI60" s="156"/>
    </row>
    <row r="61" spans="1:41" s="129" customFormat="1" ht="37.5" customHeight="1" thickTop="1" thickBot="1" x14ac:dyDescent="0.4">
      <c r="A61" s="128"/>
      <c r="B61" s="294"/>
      <c r="C61" s="295"/>
      <c r="D61" s="295"/>
      <c r="E61" s="295"/>
      <c r="F61" s="295"/>
      <c r="G61" s="295"/>
      <c r="H61" s="296"/>
      <c r="I61" s="297"/>
      <c r="J61" s="297"/>
      <c r="K61" s="297"/>
      <c r="L61" s="297"/>
      <c r="M61" s="297"/>
      <c r="N61" s="297"/>
      <c r="O61" s="297"/>
      <c r="P61" s="297"/>
      <c r="Q61" s="297"/>
      <c r="R61" s="297"/>
      <c r="S61" s="297"/>
      <c r="T61" s="297"/>
      <c r="U61" s="297"/>
      <c r="V61" s="298"/>
      <c r="W61" s="298"/>
      <c r="X61" s="298"/>
      <c r="Y61" s="298"/>
      <c r="Z61" s="298"/>
      <c r="AA61" s="298"/>
      <c r="AB61" s="298"/>
      <c r="AC61" s="298"/>
      <c r="AD61" s="298"/>
      <c r="AE61" s="156"/>
      <c r="AF61" s="156"/>
      <c r="AG61" s="156"/>
      <c r="AH61" s="156"/>
      <c r="AI61" s="156"/>
      <c r="AJ61" s="104"/>
      <c r="AK61" s="104"/>
      <c r="AL61" s="104"/>
      <c r="AM61" s="104"/>
      <c r="AN61" s="104"/>
      <c r="AO61" s="104"/>
    </row>
    <row r="62" spans="1:41" s="150" customFormat="1" ht="37.5" customHeight="1" thickTop="1" thickBot="1" x14ac:dyDescent="0.4">
      <c r="B62" s="294"/>
      <c r="C62" s="295"/>
      <c r="D62" s="295"/>
      <c r="E62" s="295"/>
      <c r="F62" s="295"/>
      <c r="G62" s="295"/>
      <c r="H62" s="296"/>
      <c r="I62" s="297"/>
      <c r="J62" s="297"/>
      <c r="K62" s="297"/>
      <c r="L62" s="297"/>
      <c r="M62" s="297"/>
      <c r="N62" s="297"/>
      <c r="O62" s="297"/>
      <c r="P62" s="297"/>
      <c r="Q62" s="297"/>
      <c r="R62" s="297"/>
      <c r="S62" s="297"/>
      <c r="T62" s="297"/>
      <c r="U62" s="297"/>
      <c r="V62" s="298"/>
      <c r="W62" s="298"/>
      <c r="X62" s="298"/>
      <c r="Y62" s="298"/>
      <c r="Z62" s="298"/>
      <c r="AA62" s="298"/>
      <c r="AB62" s="298"/>
      <c r="AC62" s="298"/>
      <c r="AD62" s="298"/>
      <c r="AE62" s="156"/>
      <c r="AF62" s="156"/>
      <c r="AG62" s="156"/>
      <c r="AH62" s="156"/>
      <c r="AI62" s="156"/>
      <c r="AJ62" s="159"/>
      <c r="AK62" s="159"/>
      <c r="AL62" s="133"/>
      <c r="AM62" s="133"/>
      <c r="AN62" s="133"/>
      <c r="AO62" s="133"/>
    </row>
    <row r="63" spans="1:41" ht="37.5" customHeight="1" thickTop="1" x14ac:dyDescent="0.35">
      <c r="A63" s="130"/>
      <c r="B63" s="157"/>
      <c r="C63" s="157"/>
      <c r="D63" s="157"/>
      <c r="E63" s="157"/>
      <c r="F63" s="157"/>
      <c r="G63" s="157"/>
      <c r="H63" s="157"/>
      <c r="I63" s="157"/>
      <c r="J63" s="157"/>
      <c r="K63" s="157"/>
      <c r="L63" s="157"/>
      <c r="M63" s="157"/>
      <c r="N63" s="157"/>
      <c r="O63" s="157"/>
      <c r="P63" s="157"/>
      <c r="Q63" s="157"/>
      <c r="R63" s="157"/>
      <c r="S63" s="157"/>
      <c r="T63" s="158" t="s">
        <v>166</v>
      </c>
      <c r="U63" s="157"/>
      <c r="V63" s="162" t="s">
        <v>163</v>
      </c>
      <c r="W63" s="157"/>
      <c r="X63" s="431">
        <f>COUNTA(B60:G62)</f>
        <v>0</v>
      </c>
      <c r="Y63" s="431"/>
      <c r="Z63" s="157" t="s">
        <v>164</v>
      </c>
      <c r="AA63" s="157"/>
      <c r="AB63" s="157"/>
      <c r="AC63" s="157"/>
      <c r="AD63" s="157" t="s">
        <v>165</v>
      </c>
      <c r="AE63" s="450">
        <f>X63*AO41</f>
        <v>0</v>
      </c>
      <c r="AF63" s="450"/>
      <c r="AG63" s="450"/>
      <c r="AH63" s="450"/>
      <c r="AI63" s="450"/>
    </row>
    <row r="64" spans="1:41" s="112" customFormat="1" ht="37.5" customHeight="1" x14ac:dyDescent="0.35">
      <c r="A64" s="127"/>
      <c r="B64" s="103" t="s">
        <v>313</v>
      </c>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31"/>
      <c r="AK64" s="127"/>
      <c r="AL64" s="104"/>
      <c r="AM64" s="104"/>
      <c r="AN64" s="104"/>
      <c r="AO64" s="104"/>
    </row>
    <row r="65" spans="1:41" s="247" customFormat="1" ht="37.5" customHeight="1" thickBot="1" x14ac:dyDescent="0.4">
      <c r="B65" s="302" t="s">
        <v>347</v>
      </c>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L65" s="248"/>
      <c r="AM65" s="248"/>
      <c r="AN65" s="248"/>
      <c r="AO65" s="248"/>
    </row>
    <row r="66" spans="1:41" ht="37.5" customHeight="1" thickTop="1" thickBot="1" x14ac:dyDescent="0.4">
      <c r="B66" s="285" t="s">
        <v>57</v>
      </c>
      <c r="C66" s="286"/>
      <c r="D66" s="286"/>
      <c r="E66" s="286"/>
      <c r="F66" s="286"/>
      <c r="G66" s="286"/>
      <c r="H66" s="286" t="s">
        <v>69</v>
      </c>
      <c r="I66" s="286"/>
      <c r="J66" s="286"/>
      <c r="K66" s="286"/>
      <c r="L66" s="286"/>
      <c r="M66" s="286"/>
      <c r="N66" s="286"/>
      <c r="O66" s="286"/>
      <c r="P66" s="286"/>
      <c r="Q66" s="286"/>
      <c r="R66" s="286"/>
      <c r="S66" s="286"/>
      <c r="T66" s="286"/>
      <c r="U66" s="286"/>
      <c r="V66" s="291" t="s">
        <v>154</v>
      </c>
      <c r="W66" s="286"/>
      <c r="X66" s="286"/>
      <c r="Y66" s="286"/>
      <c r="Z66" s="286"/>
      <c r="AA66" s="286"/>
      <c r="AB66" s="286"/>
      <c r="AC66" s="286"/>
      <c r="AD66" s="304"/>
      <c r="AE66" s="333" t="s">
        <v>70</v>
      </c>
      <c r="AF66" s="334"/>
      <c r="AG66" s="132"/>
      <c r="AH66" s="127"/>
    </row>
    <row r="67" spans="1:41" ht="37.5" customHeight="1" thickTop="1" x14ac:dyDescent="0.35">
      <c r="B67" s="287"/>
      <c r="C67" s="288"/>
      <c r="D67" s="288"/>
      <c r="E67" s="288"/>
      <c r="F67" s="288"/>
      <c r="G67" s="288"/>
      <c r="H67" s="288"/>
      <c r="I67" s="288"/>
      <c r="J67" s="288"/>
      <c r="K67" s="288"/>
      <c r="L67" s="288"/>
      <c r="M67" s="288"/>
      <c r="N67" s="288"/>
      <c r="O67" s="288"/>
      <c r="P67" s="288"/>
      <c r="Q67" s="288"/>
      <c r="R67" s="288"/>
      <c r="S67" s="288"/>
      <c r="T67" s="288"/>
      <c r="U67" s="288"/>
      <c r="V67" s="292"/>
      <c r="W67" s="288"/>
      <c r="X67" s="288"/>
      <c r="Y67" s="288"/>
      <c r="Z67" s="288"/>
      <c r="AA67" s="288"/>
      <c r="AB67" s="288"/>
      <c r="AC67" s="288"/>
      <c r="AD67" s="305"/>
      <c r="AE67" s="308" t="s">
        <v>189</v>
      </c>
      <c r="AF67" s="330" t="s">
        <v>82</v>
      </c>
      <c r="AG67" s="132"/>
      <c r="AH67" s="127"/>
    </row>
    <row r="68" spans="1:41" ht="37.5" customHeight="1" x14ac:dyDescent="0.35">
      <c r="B68" s="287"/>
      <c r="C68" s="288"/>
      <c r="D68" s="288"/>
      <c r="E68" s="288"/>
      <c r="F68" s="288"/>
      <c r="G68" s="288"/>
      <c r="H68" s="288"/>
      <c r="I68" s="288"/>
      <c r="J68" s="288"/>
      <c r="K68" s="288"/>
      <c r="L68" s="288"/>
      <c r="M68" s="288"/>
      <c r="N68" s="288"/>
      <c r="O68" s="288"/>
      <c r="P68" s="288"/>
      <c r="Q68" s="288"/>
      <c r="R68" s="288"/>
      <c r="S68" s="288"/>
      <c r="T68" s="288"/>
      <c r="U68" s="288"/>
      <c r="V68" s="292"/>
      <c r="W68" s="288"/>
      <c r="X68" s="288"/>
      <c r="Y68" s="288"/>
      <c r="Z68" s="288"/>
      <c r="AA68" s="288"/>
      <c r="AB68" s="288"/>
      <c r="AC68" s="288"/>
      <c r="AD68" s="305"/>
      <c r="AE68" s="329"/>
      <c r="AF68" s="331"/>
      <c r="AG68" s="132"/>
      <c r="AH68" s="127"/>
    </row>
    <row r="69" spans="1:41" ht="37.5" customHeight="1" x14ac:dyDescent="0.35">
      <c r="B69" s="287"/>
      <c r="C69" s="288"/>
      <c r="D69" s="288"/>
      <c r="E69" s="288"/>
      <c r="F69" s="288"/>
      <c r="G69" s="288"/>
      <c r="H69" s="288"/>
      <c r="I69" s="288"/>
      <c r="J69" s="288"/>
      <c r="K69" s="288"/>
      <c r="L69" s="288"/>
      <c r="M69" s="288"/>
      <c r="N69" s="288"/>
      <c r="O69" s="288"/>
      <c r="P69" s="288"/>
      <c r="Q69" s="288"/>
      <c r="R69" s="288"/>
      <c r="S69" s="288"/>
      <c r="T69" s="288"/>
      <c r="U69" s="288"/>
      <c r="V69" s="292"/>
      <c r="W69" s="288"/>
      <c r="X69" s="288"/>
      <c r="Y69" s="288"/>
      <c r="Z69" s="288"/>
      <c r="AA69" s="288"/>
      <c r="AB69" s="288"/>
      <c r="AC69" s="288"/>
      <c r="AD69" s="305"/>
      <c r="AE69" s="329"/>
      <c r="AF69" s="331"/>
      <c r="AG69" s="132"/>
      <c r="AH69" s="127"/>
    </row>
    <row r="70" spans="1:41" ht="37.5" customHeight="1" thickBot="1" x14ac:dyDescent="0.4">
      <c r="B70" s="289"/>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306"/>
      <c r="AE70" s="309"/>
      <c r="AF70" s="332"/>
      <c r="AG70" s="127"/>
      <c r="AH70" s="127"/>
    </row>
    <row r="71" spans="1:41" s="150" customFormat="1" ht="37.5" customHeight="1" thickTop="1" thickBot="1" x14ac:dyDescent="0.4">
      <c r="B71" s="294"/>
      <c r="C71" s="295"/>
      <c r="D71" s="295"/>
      <c r="E71" s="295"/>
      <c r="F71" s="295"/>
      <c r="G71" s="307"/>
      <c r="H71" s="296"/>
      <c r="I71" s="297"/>
      <c r="J71" s="297"/>
      <c r="K71" s="297"/>
      <c r="L71" s="297"/>
      <c r="M71" s="297"/>
      <c r="N71" s="297"/>
      <c r="O71" s="297"/>
      <c r="P71" s="297"/>
      <c r="Q71" s="297"/>
      <c r="R71" s="297"/>
      <c r="S71" s="297"/>
      <c r="T71" s="297"/>
      <c r="U71" s="297"/>
      <c r="V71" s="298"/>
      <c r="W71" s="298"/>
      <c r="X71" s="298"/>
      <c r="Y71" s="298"/>
      <c r="Z71" s="298"/>
      <c r="AA71" s="298"/>
      <c r="AB71" s="298"/>
      <c r="AC71" s="298"/>
      <c r="AD71" s="298"/>
      <c r="AE71" s="156"/>
      <c r="AF71" s="156"/>
      <c r="AG71" s="159"/>
      <c r="AH71" s="159"/>
      <c r="AI71" s="133"/>
      <c r="AJ71" s="133"/>
      <c r="AK71" s="133"/>
      <c r="AL71" s="133"/>
    </row>
    <row r="72" spans="1:41" s="150" customFormat="1" ht="37.5" customHeight="1" thickTop="1" thickBot="1" x14ac:dyDescent="0.4">
      <c r="B72" s="294"/>
      <c r="C72" s="295"/>
      <c r="D72" s="295"/>
      <c r="E72" s="295"/>
      <c r="F72" s="295"/>
      <c r="G72" s="307"/>
      <c r="H72" s="296"/>
      <c r="I72" s="297"/>
      <c r="J72" s="297"/>
      <c r="K72" s="297"/>
      <c r="L72" s="297"/>
      <c r="M72" s="297"/>
      <c r="N72" s="297"/>
      <c r="O72" s="297"/>
      <c r="P72" s="297"/>
      <c r="Q72" s="297"/>
      <c r="R72" s="297"/>
      <c r="S72" s="297"/>
      <c r="T72" s="297"/>
      <c r="U72" s="297"/>
      <c r="V72" s="298"/>
      <c r="W72" s="298"/>
      <c r="X72" s="298"/>
      <c r="Y72" s="298"/>
      <c r="Z72" s="298"/>
      <c r="AA72" s="298"/>
      <c r="AB72" s="298"/>
      <c r="AC72" s="298"/>
      <c r="AD72" s="298"/>
      <c r="AE72" s="156"/>
      <c r="AF72" s="156"/>
      <c r="AG72" s="159"/>
      <c r="AH72" s="159"/>
      <c r="AI72" s="133"/>
      <c r="AJ72" s="133"/>
      <c r="AK72" s="133"/>
      <c r="AL72" s="133"/>
    </row>
    <row r="73" spans="1:41" s="112" customFormat="1" ht="37.5" customHeight="1" thickTop="1" x14ac:dyDescent="0.35">
      <c r="A73" s="104"/>
      <c r="B73" s="157"/>
      <c r="C73" s="157"/>
      <c r="D73" s="157"/>
      <c r="E73" s="157"/>
      <c r="F73" s="157"/>
      <c r="G73" s="157"/>
      <c r="H73" s="157"/>
      <c r="I73" s="157"/>
      <c r="J73" s="157"/>
      <c r="K73" s="157"/>
      <c r="L73" s="157"/>
      <c r="M73" s="157"/>
      <c r="N73" s="157"/>
      <c r="O73" s="157"/>
      <c r="P73" s="157"/>
      <c r="Q73" s="157"/>
      <c r="R73" s="157"/>
      <c r="S73" s="157"/>
      <c r="T73" s="158" t="s">
        <v>166</v>
      </c>
      <c r="U73" s="150"/>
      <c r="V73" s="162" t="s">
        <v>163</v>
      </c>
      <c r="W73" s="157"/>
      <c r="X73" s="431">
        <f>COUNTA(B71:G72)</f>
        <v>0</v>
      </c>
      <c r="Y73" s="431"/>
      <c r="Z73" s="157" t="s">
        <v>164</v>
      </c>
      <c r="AA73" s="157"/>
      <c r="AB73" s="157"/>
      <c r="AC73" s="157"/>
      <c r="AD73" s="157" t="s">
        <v>165</v>
      </c>
      <c r="AE73" s="432">
        <f>X73*AO41</f>
        <v>0</v>
      </c>
      <c r="AF73" s="432"/>
      <c r="AG73" s="432"/>
      <c r="AH73" s="432"/>
      <c r="AI73" s="432"/>
      <c r="AJ73" s="127"/>
      <c r="AK73" s="127"/>
      <c r="AL73" s="136"/>
      <c r="AM73" s="136"/>
      <c r="AN73" s="136"/>
      <c r="AO73" s="136"/>
    </row>
    <row r="74" spans="1:41" s="110" customFormat="1" ht="37.5" customHeight="1" x14ac:dyDescent="0.35">
      <c r="A74" s="104"/>
      <c r="B74" s="103" t="s">
        <v>155</v>
      </c>
      <c r="C74" s="124"/>
      <c r="D74" s="124"/>
      <c r="E74" s="124"/>
      <c r="F74" s="124"/>
      <c r="G74" s="124"/>
      <c r="H74" s="124"/>
      <c r="I74" s="124"/>
      <c r="J74" s="124"/>
      <c r="K74" s="124"/>
      <c r="L74" s="124"/>
      <c r="M74" s="124"/>
      <c r="N74" s="124"/>
      <c r="O74" s="169"/>
      <c r="P74" s="124"/>
      <c r="Q74" s="169"/>
      <c r="R74" s="124"/>
      <c r="S74" s="124"/>
      <c r="T74" s="124"/>
      <c r="U74" s="124"/>
      <c r="V74" s="124"/>
      <c r="W74" s="124"/>
      <c r="X74" s="124"/>
      <c r="Y74" s="124"/>
      <c r="Z74" s="124"/>
      <c r="AA74" s="124"/>
      <c r="AB74" s="124"/>
      <c r="AC74" s="124"/>
      <c r="AD74" s="124"/>
      <c r="AE74" s="124"/>
      <c r="AF74" s="124"/>
      <c r="AG74" s="124"/>
      <c r="AH74" s="124"/>
      <c r="AI74" s="124"/>
      <c r="AJ74" s="127"/>
      <c r="AK74" s="127"/>
      <c r="AL74" s="114"/>
      <c r="AM74" s="114"/>
      <c r="AN74" s="114"/>
      <c r="AO74" s="114"/>
    </row>
    <row r="75" spans="1:41" s="247" customFormat="1" ht="37.5" customHeight="1" thickBot="1" x14ac:dyDescent="0.4">
      <c r="B75" s="302" t="s">
        <v>352</v>
      </c>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L75" s="248"/>
      <c r="AM75" s="248"/>
      <c r="AN75" s="248"/>
      <c r="AO75" s="248"/>
    </row>
    <row r="76" spans="1:41" ht="37.5" customHeight="1" thickTop="1" thickBot="1" x14ac:dyDescent="0.4">
      <c r="A76" s="133"/>
      <c r="B76" s="414" t="s">
        <v>57</v>
      </c>
      <c r="C76" s="415"/>
      <c r="D76" s="415"/>
      <c r="E76" s="415"/>
      <c r="F76" s="415"/>
      <c r="G76" s="415"/>
      <c r="H76" s="415" t="s">
        <v>69</v>
      </c>
      <c r="I76" s="415"/>
      <c r="J76" s="415"/>
      <c r="K76" s="415"/>
      <c r="L76" s="415"/>
      <c r="M76" s="415"/>
      <c r="N76" s="415"/>
      <c r="O76" s="415"/>
      <c r="P76" s="415"/>
      <c r="Q76" s="415"/>
      <c r="R76" s="415"/>
      <c r="S76" s="415"/>
      <c r="T76" s="420" t="s">
        <v>154</v>
      </c>
      <c r="U76" s="421"/>
      <c r="V76" s="421"/>
      <c r="W76" s="421"/>
      <c r="X76" s="421"/>
      <c r="Y76" s="421"/>
      <c r="Z76" s="422"/>
      <c r="AA76" s="426" t="s">
        <v>70</v>
      </c>
      <c r="AB76" s="427"/>
      <c r="AC76" s="427"/>
      <c r="AD76" s="427"/>
      <c r="AE76" s="427"/>
      <c r="AF76" s="427"/>
      <c r="AG76" s="427"/>
      <c r="AH76" s="427"/>
      <c r="AI76" s="428"/>
      <c r="AJ76" s="127"/>
      <c r="AK76" s="134"/>
    </row>
    <row r="77" spans="1:41" s="112" customFormat="1" ht="37.5" customHeight="1" thickTop="1" x14ac:dyDescent="0.35">
      <c r="A77" s="135"/>
      <c r="B77" s="416"/>
      <c r="C77" s="417"/>
      <c r="D77" s="417"/>
      <c r="E77" s="417"/>
      <c r="F77" s="417"/>
      <c r="G77" s="417"/>
      <c r="H77" s="417"/>
      <c r="I77" s="417"/>
      <c r="J77" s="417"/>
      <c r="K77" s="417"/>
      <c r="L77" s="417"/>
      <c r="M77" s="417"/>
      <c r="N77" s="417"/>
      <c r="O77" s="417"/>
      <c r="P77" s="417"/>
      <c r="Q77" s="417"/>
      <c r="R77" s="417"/>
      <c r="S77" s="417"/>
      <c r="T77" s="420"/>
      <c r="U77" s="421"/>
      <c r="V77" s="421"/>
      <c r="W77" s="421"/>
      <c r="X77" s="421"/>
      <c r="Y77" s="421"/>
      <c r="Z77" s="422"/>
      <c r="AA77" s="411" t="s">
        <v>73</v>
      </c>
      <c r="AB77" s="411" t="s">
        <v>74</v>
      </c>
      <c r="AC77" s="411" t="s">
        <v>147</v>
      </c>
      <c r="AD77" s="411" t="s">
        <v>148</v>
      </c>
      <c r="AE77" s="411" t="s">
        <v>75</v>
      </c>
      <c r="AF77" s="411" t="s">
        <v>353</v>
      </c>
      <c r="AG77" s="411" t="s">
        <v>77</v>
      </c>
      <c r="AH77" s="411" t="s">
        <v>76</v>
      </c>
      <c r="AI77" s="408" t="s">
        <v>86</v>
      </c>
      <c r="AJ77" s="127"/>
      <c r="AK77" s="128"/>
      <c r="AL77" s="114"/>
      <c r="AM77" s="114"/>
      <c r="AN77" s="114"/>
      <c r="AO77" s="114"/>
    </row>
    <row r="78" spans="1:41" ht="37.5" customHeight="1" x14ac:dyDescent="0.35">
      <c r="A78" s="126"/>
      <c r="B78" s="416"/>
      <c r="C78" s="417"/>
      <c r="D78" s="417"/>
      <c r="E78" s="417"/>
      <c r="F78" s="417"/>
      <c r="G78" s="417"/>
      <c r="H78" s="417"/>
      <c r="I78" s="417"/>
      <c r="J78" s="417"/>
      <c r="K78" s="417"/>
      <c r="L78" s="417"/>
      <c r="M78" s="417"/>
      <c r="N78" s="417"/>
      <c r="O78" s="417"/>
      <c r="P78" s="417"/>
      <c r="Q78" s="417"/>
      <c r="R78" s="417"/>
      <c r="S78" s="417"/>
      <c r="T78" s="420"/>
      <c r="U78" s="421"/>
      <c r="V78" s="421"/>
      <c r="W78" s="421"/>
      <c r="X78" s="421"/>
      <c r="Y78" s="421"/>
      <c r="Z78" s="422"/>
      <c r="AA78" s="412"/>
      <c r="AB78" s="412"/>
      <c r="AC78" s="412"/>
      <c r="AD78" s="412"/>
      <c r="AE78" s="412"/>
      <c r="AF78" s="412"/>
      <c r="AG78" s="412"/>
      <c r="AH78" s="412"/>
      <c r="AI78" s="409"/>
      <c r="AJ78" s="137"/>
      <c r="AK78" s="127"/>
    </row>
    <row r="79" spans="1:41" s="126" customFormat="1" ht="37.5" customHeight="1" x14ac:dyDescent="0.35">
      <c r="A79" s="127"/>
      <c r="B79" s="416"/>
      <c r="C79" s="417"/>
      <c r="D79" s="417"/>
      <c r="E79" s="417"/>
      <c r="F79" s="417"/>
      <c r="G79" s="417"/>
      <c r="H79" s="417"/>
      <c r="I79" s="417"/>
      <c r="J79" s="417"/>
      <c r="K79" s="417"/>
      <c r="L79" s="417"/>
      <c r="M79" s="417"/>
      <c r="N79" s="417"/>
      <c r="O79" s="417"/>
      <c r="P79" s="417"/>
      <c r="Q79" s="417"/>
      <c r="R79" s="417"/>
      <c r="S79" s="417"/>
      <c r="T79" s="420"/>
      <c r="U79" s="421"/>
      <c r="V79" s="421"/>
      <c r="W79" s="421"/>
      <c r="X79" s="421"/>
      <c r="Y79" s="421"/>
      <c r="Z79" s="422"/>
      <c r="AA79" s="412"/>
      <c r="AB79" s="412"/>
      <c r="AC79" s="412"/>
      <c r="AD79" s="412"/>
      <c r="AE79" s="412"/>
      <c r="AF79" s="412"/>
      <c r="AG79" s="412"/>
      <c r="AH79" s="412"/>
      <c r="AI79" s="409"/>
      <c r="AJ79" s="137"/>
      <c r="AK79" s="127"/>
      <c r="AL79" s="136"/>
      <c r="AM79" s="136"/>
      <c r="AN79" s="136"/>
      <c r="AO79" s="136"/>
    </row>
    <row r="80" spans="1:41" ht="37.5" customHeight="1" thickBot="1" x14ac:dyDescent="0.4">
      <c r="B80" s="418"/>
      <c r="C80" s="419"/>
      <c r="D80" s="419"/>
      <c r="E80" s="419"/>
      <c r="F80" s="419"/>
      <c r="G80" s="419"/>
      <c r="H80" s="419"/>
      <c r="I80" s="419"/>
      <c r="J80" s="419"/>
      <c r="K80" s="419"/>
      <c r="L80" s="419"/>
      <c r="M80" s="419"/>
      <c r="N80" s="419"/>
      <c r="O80" s="419"/>
      <c r="P80" s="419"/>
      <c r="Q80" s="419"/>
      <c r="R80" s="419"/>
      <c r="S80" s="419"/>
      <c r="T80" s="423"/>
      <c r="U80" s="424"/>
      <c r="V80" s="424"/>
      <c r="W80" s="424"/>
      <c r="X80" s="424"/>
      <c r="Y80" s="424"/>
      <c r="Z80" s="425"/>
      <c r="AA80" s="413"/>
      <c r="AB80" s="413"/>
      <c r="AC80" s="413"/>
      <c r="AD80" s="413"/>
      <c r="AE80" s="413"/>
      <c r="AF80" s="413"/>
      <c r="AG80" s="413"/>
      <c r="AH80" s="413"/>
      <c r="AI80" s="410"/>
      <c r="AJ80" s="128"/>
      <c r="AL80" s="131"/>
      <c r="AM80" s="131"/>
      <c r="AN80" s="131"/>
      <c r="AO80" s="131"/>
    </row>
    <row r="81" spans="1:41" s="126" customFormat="1" ht="37.5" customHeight="1" thickTop="1" thickBot="1" x14ac:dyDescent="0.4">
      <c r="A81" s="104"/>
      <c r="B81" s="327"/>
      <c r="C81" s="328"/>
      <c r="D81" s="328"/>
      <c r="E81" s="328"/>
      <c r="F81" s="328"/>
      <c r="G81" s="328"/>
      <c r="H81" s="296"/>
      <c r="I81" s="297"/>
      <c r="J81" s="297"/>
      <c r="K81" s="297"/>
      <c r="L81" s="297"/>
      <c r="M81" s="297"/>
      <c r="N81" s="297"/>
      <c r="O81" s="297"/>
      <c r="P81" s="297"/>
      <c r="Q81" s="297"/>
      <c r="R81" s="297"/>
      <c r="S81" s="297"/>
      <c r="T81" s="405"/>
      <c r="U81" s="406"/>
      <c r="V81" s="406"/>
      <c r="W81" s="406"/>
      <c r="X81" s="406"/>
      <c r="Y81" s="406"/>
      <c r="Z81" s="429"/>
      <c r="AA81" s="249"/>
      <c r="AB81" s="249"/>
      <c r="AC81" s="249"/>
      <c r="AD81" s="249"/>
      <c r="AE81" s="249"/>
      <c r="AF81" s="249"/>
      <c r="AG81" s="249"/>
      <c r="AH81" s="249"/>
      <c r="AI81" s="249"/>
      <c r="AJ81" s="141"/>
      <c r="AK81" s="104"/>
      <c r="AL81" s="127"/>
      <c r="AM81" s="127"/>
      <c r="AN81" s="127"/>
      <c r="AO81" s="127"/>
    </row>
    <row r="82" spans="1:41" ht="37.5" customHeight="1" thickTop="1" thickBot="1" x14ac:dyDescent="0.4">
      <c r="A82" s="135"/>
      <c r="B82" s="327"/>
      <c r="C82" s="328"/>
      <c r="D82" s="328"/>
      <c r="E82" s="328"/>
      <c r="F82" s="328"/>
      <c r="G82" s="328"/>
      <c r="H82" s="296"/>
      <c r="I82" s="297"/>
      <c r="J82" s="297"/>
      <c r="K82" s="297"/>
      <c r="L82" s="297"/>
      <c r="M82" s="297"/>
      <c r="N82" s="297"/>
      <c r="O82" s="297"/>
      <c r="P82" s="297"/>
      <c r="Q82" s="297"/>
      <c r="R82" s="297"/>
      <c r="S82" s="297"/>
      <c r="T82" s="405"/>
      <c r="U82" s="406"/>
      <c r="V82" s="406"/>
      <c r="W82" s="406"/>
      <c r="X82" s="406"/>
      <c r="Y82" s="406"/>
      <c r="Z82" s="429"/>
      <c r="AA82" s="249"/>
      <c r="AB82" s="249"/>
      <c r="AC82" s="249"/>
      <c r="AD82" s="249"/>
      <c r="AE82" s="249"/>
      <c r="AF82" s="249"/>
      <c r="AG82" s="249"/>
      <c r="AH82" s="249"/>
      <c r="AI82" s="249"/>
      <c r="AJ82" s="127"/>
      <c r="AL82" s="127"/>
      <c r="AM82" s="127"/>
      <c r="AN82" s="127"/>
      <c r="AO82" s="127"/>
    </row>
    <row r="83" spans="1:41" s="124" customFormat="1" ht="37.5" customHeight="1" thickTop="1" thickBot="1" x14ac:dyDescent="0.4">
      <c r="A83" s="126"/>
      <c r="B83" s="327"/>
      <c r="C83" s="328"/>
      <c r="D83" s="328"/>
      <c r="E83" s="328"/>
      <c r="F83" s="328"/>
      <c r="G83" s="328"/>
      <c r="H83" s="405"/>
      <c r="I83" s="406"/>
      <c r="J83" s="406"/>
      <c r="K83" s="406"/>
      <c r="L83" s="406"/>
      <c r="M83" s="406"/>
      <c r="N83" s="406"/>
      <c r="O83" s="406"/>
      <c r="P83" s="406"/>
      <c r="Q83" s="406"/>
      <c r="R83" s="406"/>
      <c r="S83" s="406"/>
      <c r="T83" s="405"/>
      <c r="U83" s="406"/>
      <c r="V83" s="406"/>
      <c r="W83" s="406"/>
      <c r="X83" s="406"/>
      <c r="Y83" s="406"/>
      <c r="Z83" s="429"/>
      <c r="AA83" s="249"/>
      <c r="AB83" s="249"/>
      <c r="AC83" s="249"/>
      <c r="AD83" s="249"/>
      <c r="AE83" s="249"/>
      <c r="AF83" s="249"/>
      <c r="AG83" s="249"/>
      <c r="AH83" s="249"/>
      <c r="AI83" s="249"/>
      <c r="AJ83" s="104"/>
      <c r="AK83" s="104"/>
      <c r="AL83" s="127"/>
      <c r="AM83" s="127"/>
      <c r="AN83" s="127"/>
      <c r="AO83" s="127"/>
    </row>
    <row r="84" spans="1:41" s="127" customFormat="1" ht="37.5" customHeight="1" thickTop="1" thickBot="1" x14ac:dyDescent="0.4">
      <c r="B84" s="327"/>
      <c r="C84" s="328"/>
      <c r="D84" s="328"/>
      <c r="E84" s="328"/>
      <c r="F84" s="328"/>
      <c r="G84" s="328"/>
      <c r="H84" s="296"/>
      <c r="I84" s="297"/>
      <c r="J84" s="297"/>
      <c r="K84" s="297"/>
      <c r="L84" s="297"/>
      <c r="M84" s="297"/>
      <c r="N84" s="297"/>
      <c r="O84" s="297"/>
      <c r="P84" s="297"/>
      <c r="Q84" s="297"/>
      <c r="R84" s="297"/>
      <c r="S84" s="297"/>
      <c r="T84" s="405"/>
      <c r="U84" s="406"/>
      <c r="V84" s="406"/>
      <c r="W84" s="406"/>
      <c r="X84" s="406"/>
      <c r="Y84" s="406"/>
      <c r="Z84" s="429"/>
      <c r="AA84" s="249"/>
      <c r="AB84" s="249"/>
      <c r="AC84" s="249"/>
      <c r="AD84" s="249"/>
      <c r="AE84" s="249"/>
      <c r="AF84" s="249"/>
      <c r="AG84" s="249"/>
      <c r="AH84" s="249"/>
      <c r="AI84" s="249"/>
      <c r="AJ84" s="104"/>
      <c r="AK84" s="104"/>
    </row>
    <row r="85" spans="1:41" s="127" customFormat="1" ht="37.5" customHeight="1" thickTop="1" thickBot="1" x14ac:dyDescent="0.4">
      <c r="A85" s="104"/>
      <c r="B85" s="327"/>
      <c r="C85" s="328"/>
      <c r="D85" s="328"/>
      <c r="E85" s="328"/>
      <c r="F85" s="328"/>
      <c r="G85" s="328"/>
      <c r="H85" s="296"/>
      <c r="I85" s="297"/>
      <c r="J85" s="297"/>
      <c r="K85" s="297"/>
      <c r="L85" s="297"/>
      <c r="M85" s="297"/>
      <c r="N85" s="297"/>
      <c r="O85" s="297"/>
      <c r="P85" s="297"/>
      <c r="Q85" s="297"/>
      <c r="R85" s="297"/>
      <c r="S85" s="297"/>
      <c r="T85" s="405"/>
      <c r="U85" s="406"/>
      <c r="V85" s="406"/>
      <c r="W85" s="406"/>
      <c r="X85" s="406"/>
      <c r="Y85" s="406"/>
      <c r="Z85" s="429"/>
      <c r="AA85" s="249"/>
      <c r="AB85" s="249"/>
      <c r="AC85" s="249"/>
      <c r="AD85" s="249"/>
      <c r="AE85" s="249"/>
      <c r="AF85" s="249"/>
      <c r="AG85" s="249"/>
      <c r="AH85" s="249"/>
      <c r="AI85" s="249"/>
      <c r="AJ85" s="126"/>
      <c r="AK85" s="133"/>
    </row>
    <row r="86" spans="1:41" s="127" customFormat="1" ht="37.5" customHeight="1" thickTop="1" thickBot="1" x14ac:dyDescent="0.4">
      <c r="A86" s="104"/>
      <c r="B86" s="327"/>
      <c r="C86" s="328"/>
      <c r="D86" s="328"/>
      <c r="E86" s="328"/>
      <c r="F86" s="328"/>
      <c r="G86" s="328"/>
      <c r="H86" s="296"/>
      <c r="I86" s="297"/>
      <c r="J86" s="297"/>
      <c r="K86" s="297"/>
      <c r="L86" s="297"/>
      <c r="M86" s="297"/>
      <c r="N86" s="297"/>
      <c r="O86" s="297"/>
      <c r="P86" s="297"/>
      <c r="Q86" s="297"/>
      <c r="R86" s="297"/>
      <c r="S86" s="297"/>
      <c r="T86" s="405"/>
      <c r="U86" s="406"/>
      <c r="V86" s="406"/>
      <c r="W86" s="406"/>
      <c r="X86" s="406"/>
      <c r="Y86" s="406"/>
      <c r="Z86" s="429"/>
      <c r="AA86" s="249"/>
      <c r="AB86" s="249"/>
      <c r="AC86" s="249"/>
      <c r="AD86" s="249"/>
      <c r="AE86" s="249"/>
      <c r="AF86" s="249"/>
      <c r="AG86" s="249"/>
      <c r="AH86" s="249"/>
      <c r="AI86" s="249"/>
      <c r="AJ86" s="126"/>
      <c r="AK86" s="133"/>
    </row>
    <row r="87" spans="1:41" s="150" customFormat="1" ht="37.5" customHeight="1" thickTop="1" thickBot="1" x14ac:dyDescent="0.4">
      <c r="B87" s="327"/>
      <c r="C87" s="328"/>
      <c r="D87" s="328"/>
      <c r="E87" s="328"/>
      <c r="F87" s="328"/>
      <c r="G87" s="328"/>
      <c r="H87" s="296"/>
      <c r="I87" s="297"/>
      <c r="J87" s="297"/>
      <c r="K87" s="297"/>
      <c r="L87" s="297"/>
      <c r="M87" s="297"/>
      <c r="N87" s="297"/>
      <c r="O87" s="297"/>
      <c r="P87" s="297"/>
      <c r="Q87" s="297"/>
      <c r="R87" s="297"/>
      <c r="S87" s="297"/>
      <c r="T87" s="405"/>
      <c r="U87" s="406"/>
      <c r="V87" s="406"/>
      <c r="W87" s="406"/>
      <c r="X87" s="406"/>
      <c r="Y87" s="406"/>
      <c r="Z87" s="429"/>
      <c r="AA87" s="249"/>
      <c r="AB87" s="249"/>
      <c r="AC87" s="249"/>
      <c r="AD87" s="249"/>
      <c r="AE87" s="249"/>
      <c r="AF87" s="249"/>
      <c r="AG87" s="249"/>
      <c r="AH87" s="249"/>
      <c r="AI87" s="249"/>
      <c r="AJ87" s="159"/>
      <c r="AK87" s="159"/>
      <c r="AL87" s="133"/>
      <c r="AM87" s="133"/>
      <c r="AN87" s="133"/>
      <c r="AO87" s="133"/>
    </row>
    <row r="88" spans="1:41" s="127" customFormat="1" ht="37.5" customHeight="1" thickTop="1" x14ac:dyDescent="0.35">
      <c r="A88" s="104"/>
      <c r="B88" s="157"/>
      <c r="C88" s="157"/>
      <c r="D88" s="157"/>
      <c r="E88" s="157"/>
      <c r="F88" s="157"/>
      <c r="G88" s="157"/>
      <c r="H88" s="157"/>
      <c r="I88" s="157"/>
      <c r="J88" s="157"/>
      <c r="K88" s="157"/>
      <c r="L88" s="157"/>
      <c r="M88" s="157"/>
      <c r="N88" s="157"/>
      <c r="O88" s="157"/>
      <c r="P88" s="157"/>
      <c r="Q88" s="157"/>
      <c r="R88" s="157"/>
      <c r="S88" s="157"/>
      <c r="T88" s="158" t="s">
        <v>162</v>
      </c>
      <c r="U88" s="157"/>
      <c r="V88" s="162" t="s">
        <v>163</v>
      </c>
      <c r="W88" s="157"/>
      <c r="X88" s="431">
        <f>COUNTA(H81:S87)</f>
        <v>0</v>
      </c>
      <c r="Y88" s="431"/>
      <c r="Z88" s="157" t="s">
        <v>164</v>
      </c>
      <c r="AA88" s="157"/>
      <c r="AB88" s="157"/>
      <c r="AC88" s="157"/>
      <c r="AD88" s="157" t="s">
        <v>165</v>
      </c>
      <c r="AE88" s="432">
        <f>X88*AO44</f>
        <v>0</v>
      </c>
      <c r="AF88" s="432"/>
      <c r="AG88" s="432"/>
      <c r="AH88" s="432"/>
      <c r="AI88" s="432"/>
    </row>
    <row r="89" spans="1:41" s="127" customFormat="1" ht="37.5" customHeight="1" thickBot="1" x14ac:dyDescent="0.4">
      <c r="A89" s="104"/>
      <c r="B89" s="103" t="s">
        <v>202</v>
      </c>
      <c r="C89" s="124"/>
      <c r="D89" s="124"/>
      <c r="E89" s="124"/>
      <c r="F89" s="124"/>
      <c r="G89" s="124"/>
      <c r="H89" s="124"/>
      <c r="I89" s="124"/>
      <c r="J89" s="124"/>
      <c r="M89" s="124"/>
      <c r="N89" s="124"/>
      <c r="O89" s="124"/>
      <c r="Q89" s="169" t="s">
        <v>171</v>
      </c>
      <c r="R89" s="124"/>
      <c r="S89" s="124"/>
      <c r="T89" s="124"/>
      <c r="U89" s="124"/>
      <c r="V89" s="124"/>
      <c r="W89" s="124"/>
      <c r="X89" s="124"/>
      <c r="Y89" s="124"/>
      <c r="Z89" s="124"/>
      <c r="AA89" s="124"/>
      <c r="AB89" s="124"/>
      <c r="AC89" s="124"/>
      <c r="AD89" s="124"/>
      <c r="AE89" s="124"/>
      <c r="AF89" s="124"/>
      <c r="AG89" s="124"/>
      <c r="AH89" s="124"/>
      <c r="AI89" s="124"/>
    </row>
    <row r="90" spans="1:41" s="127" customFormat="1" ht="37.5" customHeight="1" thickTop="1" x14ac:dyDescent="0.35">
      <c r="A90" s="104"/>
      <c r="B90" s="285" t="s">
        <v>69</v>
      </c>
      <c r="C90" s="286"/>
      <c r="D90" s="286"/>
      <c r="E90" s="286"/>
      <c r="F90" s="286"/>
      <c r="G90" s="286"/>
      <c r="H90" s="286"/>
      <c r="I90" s="286"/>
      <c r="J90" s="286"/>
      <c r="K90" s="286"/>
      <c r="L90" s="286"/>
      <c r="M90" s="286"/>
      <c r="N90" s="286"/>
      <c r="O90" s="291" t="s">
        <v>154</v>
      </c>
      <c r="P90" s="286"/>
      <c r="Q90" s="286"/>
      <c r="R90" s="286"/>
      <c r="S90" s="286"/>
      <c r="T90" s="286"/>
      <c r="U90" s="286"/>
      <c r="V90" s="286"/>
      <c r="W90" s="286"/>
      <c r="X90" s="435" t="s">
        <v>159</v>
      </c>
      <c r="Y90" s="430" t="s">
        <v>87</v>
      </c>
      <c r="Z90" s="124"/>
      <c r="AA90" s="124"/>
      <c r="AB90" s="124"/>
      <c r="AD90" s="126"/>
    </row>
    <row r="91" spans="1:41" s="127" customFormat="1" ht="37.5" customHeight="1" x14ac:dyDescent="0.35">
      <c r="B91" s="287"/>
      <c r="C91" s="288"/>
      <c r="D91" s="288"/>
      <c r="E91" s="288"/>
      <c r="F91" s="288"/>
      <c r="G91" s="288"/>
      <c r="H91" s="288"/>
      <c r="I91" s="288"/>
      <c r="J91" s="288"/>
      <c r="K91" s="288"/>
      <c r="L91" s="288"/>
      <c r="M91" s="288"/>
      <c r="N91" s="288"/>
      <c r="O91" s="288"/>
      <c r="P91" s="288"/>
      <c r="Q91" s="288"/>
      <c r="R91" s="288"/>
      <c r="S91" s="288"/>
      <c r="T91" s="288"/>
      <c r="U91" s="288"/>
      <c r="V91" s="288"/>
      <c r="W91" s="288"/>
      <c r="X91" s="329"/>
      <c r="Y91" s="331"/>
      <c r="Z91" s="124"/>
      <c r="AA91" s="124"/>
      <c r="AB91" s="124"/>
      <c r="AD91" s="126"/>
    </row>
    <row r="92" spans="1:41" s="127" customFormat="1" ht="37.5" customHeight="1" x14ac:dyDescent="0.35">
      <c r="B92" s="287"/>
      <c r="C92" s="288"/>
      <c r="D92" s="288"/>
      <c r="E92" s="288"/>
      <c r="F92" s="288"/>
      <c r="G92" s="288"/>
      <c r="H92" s="288"/>
      <c r="I92" s="288"/>
      <c r="J92" s="288"/>
      <c r="K92" s="288"/>
      <c r="L92" s="288"/>
      <c r="M92" s="288"/>
      <c r="N92" s="288"/>
      <c r="O92" s="288"/>
      <c r="P92" s="288"/>
      <c r="Q92" s="288"/>
      <c r="R92" s="288"/>
      <c r="S92" s="288"/>
      <c r="T92" s="288"/>
      <c r="U92" s="288"/>
      <c r="V92" s="288"/>
      <c r="W92" s="288"/>
      <c r="X92" s="329"/>
      <c r="Y92" s="331"/>
      <c r="Z92" s="124"/>
      <c r="AA92" s="124"/>
      <c r="AB92" s="124"/>
      <c r="AD92" s="126"/>
    </row>
    <row r="93" spans="1:41" ht="37.5" customHeight="1" thickBot="1" x14ac:dyDescent="0.4">
      <c r="A93" s="124"/>
      <c r="B93" s="289"/>
      <c r="C93" s="290"/>
      <c r="D93" s="290"/>
      <c r="E93" s="290"/>
      <c r="F93" s="290"/>
      <c r="G93" s="290"/>
      <c r="H93" s="290"/>
      <c r="I93" s="290"/>
      <c r="J93" s="290"/>
      <c r="K93" s="290"/>
      <c r="L93" s="290"/>
      <c r="M93" s="290"/>
      <c r="N93" s="290"/>
      <c r="O93" s="290"/>
      <c r="P93" s="290"/>
      <c r="Q93" s="290"/>
      <c r="R93" s="290"/>
      <c r="S93" s="290"/>
      <c r="T93" s="290"/>
      <c r="U93" s="290"/>
      <c r="V93" s="290"/>
      <c r="W93" s="290"/>
      <c r="X93" s="309"/>
      <c r="Y93" s="332"/>
      <c r="Z93" s="124"/>
      <c r="AA93" s="124"/>
      <c r="AB93" s="124"/>
      <c r="AC93" s="133"/>
      <c r="AD93" s="127"/>
      <c r="AE93" s="127"/>
      <c r="AF93" s="127"/>
      <c r="AG93" s="127"/>
      <c r="AH93" s="127"/>
      <c r="AI93" s="127"/>
      <c r="AJ93" s="126"/>
      <c r="AL93" s="128"/>
      <c r="AM93" s="128"/>
      <c r="AN93" s="128"/>
      <c r="AO93" s="128"/>
    </row>
    <row r="94" spans="1:41" ht="37.5" customHeight="1" thickTop="1" thickBot="1" x14ac:dyDescent="0.4">
      <c r="A94" s="114"/>
      <c r="B94" s="296"/>
      <c r="C94" s="297"/>
      <c r="D94" s="297"/>
      <c r="E94" s="297"/>
      <c r="F94" s="297"/>
      <c r="G94" s="297"/>
      <c r="H94" s="297"/>
      <c r="I94" s="297"/>
      <c r="J94" s="297"/>
      <c r="K94" s="297"/>
      <c r="L94" s="297"/>
      <c r="M94" s="297"/>
      <c r="N94" s="297"/>
      <c r="O94" s="298"/>
      <c r="P94" s="298"/>
      <c r="Q94" s="298"/>
      <c r="R94" s="298"/>
      <c r="S94" s="298"/>
      <c r="T94" s="298"/>
      <c r="U94" s="298"/>
      <c r="V94" s="298"/>
      <c r="W94" s="298"/>
      <c r="X94" s="156"/>
      <c r="Y94" s="156"/>
      <c r="Z94" s="124"/>
      <c r="AA94" s="124"/>
      <c r="AB94" s="124"/>
      <c r="AC94" s="126"/>
      <c r="AE94" s="127"/>
      <c r="AG94" s="127"/>
      <c r="AH94" s="127"/>
      <c r="AI94" s="127"/>
      <c r="AJ94" s="126"/>
      <c r="AK94" s="135"/>
      <c r="AL94" s="130"/>
      <c r="AM94" s="130"/>
      <c r="AN94" s="130"/>
      <c r="AO94" s="130"/>
    </row>
    <row r="95" spans="1:41" s="150" customFormat="1" ht="37.5" customHeight="1" thickTop="1" thickBot="1" x14ac:dyDescent="0.4">
      <c r="B95" s="296"/>
      <c r="C95" s="297"/>
      <c r="D95" s="297"/>
      <c r="E95" s="297"/>
      <c r="F95" s="297"/>
      <c r="G95" s="297"/>
      <c r="H95" s="297"/>
      <c r="I95" s="297"/>
      <c r="J95" s="297"/>
      <c r="K95" s="297"/>
      <c r="L95" s="297"/>
      <c r="M95" s="297"/>
      <c r="N95" s="297"/>
      <c r="O95" s="298"/>
      <c r="P95" s="298"/>
      <c r="Q95" s="298"/>
      <c r="R95" s="298"/>
      <c r="S95" s="298"/>
      <c r="T95" s="298"/>
      <c r="U95" s="298"/>
      <c r="V95" s="298"/>
      <c r="W95" s="298"/>
      <c r="X95" s="156"/>
      <c r="Y95" s="156"/>
      <c r="Z95" s="124"/>
      <c r="AA95" s="124"/>
      <c r="AB95" s="124"/>
      <c r="AC95" s="124"/>
      <c r="AD95" s="124"/>
      <c r="AE95" s="124"/>
      <c r="AF95" s="124"/>
      <c r="AG95" s="124"/>
      <c r="AH95" s="124"/>
      <c r="AI95" s="124"/>
      <c r="AJ95" s="159"/>
      <c r="AK95" s="159"/>
      <c r="AL95" s="133"/>
      <c r="AM95" s="133"/>
      <c r="AN95" s="133"/>
      <c r="AO95" s="133"/>
    </row>
    <row r="96" spans="1:41" ht="37.5" customHeight="1" thickTop="1" x14ac:dyDescent="0.35">
      <c r="B96" s="157"/>
      <c r="C96" s="157"/>
      <c r="D96" s="157"/>
      <c r="E96" s="157"/>
      <c r="F96" s="157"/>
      <c r="G96" s="157"/>
      <c r="H96" s="157"/>
      <c r="I96" s="157"/>
      <c r="J96" s="157"/>
      <c r="K96" s="157"/>
      <c r="L96" s="157"/>
      <c r="M96" s="157"/>
      <c r="N96" s="157"/>
      <c r="O96" s="157"/>
      <c r="P96" s="157"/>
      <c r="Q96" s="157"/>
      <c r="R96" s="157"/>
      <c r="S96" s="157"/>
      <c r="T96" s="158" t="s">
        <v>162</v>
      </c>
      <c r="U96" s="157"/>
      <c r="V96" s="162" t="s">
        <v>163</v>
      </c>
      <c r="W96" s="157"/>
      <c r="X96" s="431">
        <f>COUNTA(B94:N95)</f>
        <v>0</v>
      </c>
      <c r="Y96" s="431"/>
      <c r="Z96" s="157" t="s">
        <v>164</v>
      </c>
      <c r="AA96" s="157"/>
      <c r="AB96" s="157"/>
      <c r="AC96" s="157"/>
      <c r="AD96" s="157" t="s">
        <v>165</v>
      </c>
      <c r="AE96" s="432">
        <f>X96*AO44</f>
        <v>0</v>
      </c>
      <c r="AF96" s="432"/>
      <c r="AG96" s="432"/>
      <c r="AH96" s="432"/>
      <c r="AI96" s="432"/>
      <c r="AK96" s="126"/>
      <c r="AL96" s="130"/>
      <c r="AM96" s="130"/>
      <c r="AN96" s="130"/>
      <c r="AO96" s="130"/>
    </row>
    <row r="97" spans="1:41" ht="37.5" customHeight="1" thickBot="1" x14ac:dyDescent="0.4">
      <c r="A97" s="114"/>
      <c r="B97" s="103" t="s">
        <v>136</v>
      </c>
      <c r="C97" s="124"/>
      <c r="D97" s="124"/>
      <c r="E97" s="124"/>
      <c r="F97" s="124"/>
      <c r="G97" s="124"/>
      <c r="H97" s="124"/>
      <c r="I97" s="124"/>
      <c r="J97" s="169" t="s">
        <v>321</v>
      </c>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7"/>
      <c r="AK97" s="127"/>
      <c r="AL97" s="127"/>
    </row>
    <row r="98" spans="1:41" ht="37.5" customHeight="1" thickTop="1" thickBot="1" x14ac:dyDescent="0.4">
      <c r="A98" s="124"/>
      <c r="B98" s="285" t="s">
        <v>57</v>
      </c>
      <c r="C98" s="286"/>
      <c r="D98" s="286"/>
      <c r="E98" s="286"/>
      <c r="F98" s="286"/>
      <c r="G98" s="286"/>
      <c r="H98" s="304" t="s">
        <v>69</v>
      </c>
      <c r="I98" s="457"/>
      <c r="J98" s="457"/>
      <c r="K98" s="457"/>
      <c r="L98" s="457"/>
      <c r="M98" s="457"/>
      <c r="N98" s="457"/>
      <c r="O98" s="457"/>
      <c r="P98" s="457"/>
      <c r="Q98" s="457"/>
      <c r="R98" s="457"/>
      <c r="S98" s="458"/>
      <c r="T98" s="463" t="s">
        <v>154</v>
      </c>
      <c r="U98" s="464"/>
      <c r="V98" s="464"/>
      <c r="W98" s="464"/>
      <c r="X98" s="464"/>
      <c r="Y98" s="464"/>
      <c r="Z98" s="464"/>
      <c r="AA98" s="464"/>
      <c r="AB98" s="465"/>
      <c r="AC98" s="453" t="s">
        <v>70</v>
      </c>
      <c r="AD98" s="353"/>
      <c r="AE98" s="353"/>
      <c r="AF98" s="353"/>
      <c r="AG98" s="304" t="s">
        <v>168</v>
      </c>
      <c r="AH98" s="457"/>
      <c r="AI98" s="472"/>
    </row>
    <row r="99" spans="1:41" ht="37.5" customHeight="1" thickTop="1" x14ac:dyDescent="0.35">
      <c r="A99" s="124"/>
      <c r="B99" s="287"/>
      <c r="C99" s="288"/>
      <c r="D99" s="288"/>
      <c r="E99" s="288"/>
      <c r="F99" s="288"/>
      <c r="G99" s="288"/>
      <c r="H99" s="305"/>
      <c r="I99" s="459"/>
      <c r="J99" s="459"/>
      <c r="K99" s="459"/>
      <c r="L99" s="459"/>
      <c r="M99" s="459"/>
      <c r="N99" s="459"/>
      <c r="O99" s="459"/>
      <c r="P99" s="459"/>
      <c r="Q99" s="459"/>
      <c r="R99" s="459"/>
      <c r="S99" s="460"/>
      <c r="T99" s="466"/>
      <c r="U99" s="467"/>
      <c r="V99" s="467"/>
      <c r="W99" s="467"/>
      <c r="X99" s="467"/>
      <c r="Y99" s="467"/>
      <c r="Z99" s="467"/>
      <c r="AA99" s="467"/>
      <c r="AB99" s="468"/>
      <c r="AC99" s="308" t="s">
        <v>160</v>
      </c>
      <c r="AD99" s="308" t="s">
        <v>71</v>
      </c>
      <c r="AE99" s="308" t="s">
        <v>342</v>
      </c>
      <c r="AF99" s="454" t="s">
        <v>72</v>
      </c>
      <c r="AG99" s="305"/>
      <c r="AH99" s="459"/>
      <c r="AI99" s="473"/>
    </row>
    <row r="100" spans="1:41" ht="37.5" customHeight="1" x14ac:dyDescent="0.35">
      <c r="B100" s="287"/>
      <c r="C100" s="288"/>
      <c r="D100" s="288"/>
      <c r="E100" s="288"/>
      <c r="F100" s="288"/>
      <c r="G100" s="288"/>
      <c r="H100" s="305"/>
      <c r="I100" s="459"/>
      <c r="J100" s="459"/>
      <c r="K100" s="459"/>
      <c r="L100" s="459"/>
      <c r="M100" s="459"/>
      <c r="N100" s="459"/>
      <c r="O100" s="459"/>
      <c r="P100" s="459"/>
      <c r="Q100" s="459"/>
      <c r="R100" s="459"/>
      <c r="S100" s="460"/>
      <c r="T100" s="466"/>
      <c r="U100" s="467"/>
      <c r="V100" s="467"/>
      <c r="W100" s="467"/>
      <c r="X100" s="467"/>
      <c r="Y100" s="467"/>
      <c r="Z100" s="467"/>
      <c r="AA100" s="467"/>
      <c r="AB100" s="468"/>
      <c r="AC100" s="329"/>
      <c r="AD100" s="329"/>
      <c r="AE100" s="329"/>
      <c r="AF100" s="455"/>
      <c r="AG100" s="305"/>
      <c r="AH100" s="459"/>
      <c r="AI100" s="473"/>
    </row>
    <row r="101" spans="1:41" ht="37.5" customHeight="1" x14ac:dyDescent="0.35">
      <c r="B101" s="287"/>
      <c r="C101" s="288"/>
      <c r="D101" s="288"/>
      <c r="E101" s="288"/>
      <c r="F101" s="288"/>
      <c r="G101" s="288"/>
      <c r="H101" s="305"/>
      <c r="I101" s="459"/>
      <c r="J101" s="459"/>
      <c r="K101" s="459"/>
      <c r="L101" s="459"/>
      <c r="M101" s="459"/>
      <c r="N101" s="459"/>
      <c r="O101" s="459"/>
      <c r="P101" s="459"/>
      <c r="Q101" s="459"/>
      <c r="R101" s="459"/>
      <c r="S101" s="460"/>
      <c r="T101" s="466"/>
      <c r="U101" s="467"/>
      <c r="V101" s="467"/>
      <c r="W101" s="467"/>
      <c r="X101" s="467"/>
      <c r="Y101" s="467"/>
      <c r="Z101" s="467"/>
      <c r="AA101" s="467"/>
      <c r="AB101" s="468"/>
      <c r="AC101" s="329"/>
      <c r="AD101" s="329"/>
      <c r="AE101" s="329"/>
      <c r="AF101" s="455"/>
      <c r="AG101" s="305"/>
      <c r="AH101" s="459"/>
      <c r="AI101" s="473"/>
    </row>
    <row r="102" spans="1:41" ht="37.5" customHeight="1" x14ac:dyDescent="0.35">
      <c r="B102" s="287"/>
      <c r="C102" s="288"/>
      <c r="D102" s="288"/>
      <c r="E102" s="288"/>
      <c r="F102" s="288"/>
      <c r="G102" s="288"/>
      <c r="H102" s="305"/>
      <c r="I102" s="459"/>
      <c r="J102" s="459"/>
      <c r="K102" s="459"/>
      <c r="L102" s="459"/>
      <c r="M102" s="459"/>
      <c r="N102" s="459"/>
      <c r="O102" s="459"/>
      <c r="P102" s="459"/>
      <c r="Q102" s="459"/>
      <c r="R102" s="459"/>
      <c r="S102" s="460"/>
      <c r="T102" s="466"/>
      <c r="U102" s="467"/>
      <c r="V102" s="467"/>
      <c r="W102" s="467"/>
      <c r="X102" s="467"/>
      <c r="Y102" s="467"/>
      <c r="Z102" s="467"/>
      <c r="AA102" s="467"/>
      <c r="AB102" s="468"/>
      <c r="AC102" s="329"/>
      <c r="AD102" s="329"/>
      <c r="AE102" s="329"/>
      <c r="AF102" s="455"/>
      <c r="AG102" s="305"/>
      <c r="AH102" s="459"/>
      <c r="AI102" s="473"/>
    </row>
    <row r="103" spans="1:41" ht="37.5" customHeight="1" thickBot="1" x14ac:dyDescent="0.4">
      <c r="B103" s="289"/>
      <c r="C103" s="290"/>
      <c r="D103" s="290"/>
      <c r="E103" s="290"/>
      <c r="F103" s="290"/>
      <c r="G103" s="290"/>
      <c r="H103" s="306"/>
      <c r="I103" s="461"/>
      <c r="J103" s="461"/>
      <c r="K103" s="461"/>
      <c r="L103" s="461"/>
      <c r="M103" s="461"/>
      <c r="N103" s="461"/>
      <c r="O103" s="461"/>
      <c r="P103" s="461"/>
      <c r="Q103" s="461"/>
      <c r="R103" s="461"/>
      <c r="S103" s="462"/>
      <c r="T103" s="469"/>
      <c r="U103" s="470"/>
      <c r="V103" s="470"/>
      <c r="W103" s="470"/>
      <c r="X103" s="470"/>
      <c r="Y103" s="470"/>
      <c r="Z103" s="470"/>
      <c r="AA103" s="470"/>
      <c r="AB103" s="471"/>
      <c r="AC103" s="309"/>
      <c r="AD103" s="309"/>
      <c r="AE103" s="309"/>
      <c r="AF103" s="456"/>
      <c r="AG103" s="306"/>
      <c r="AH103" s="461"/>
      <c r="AI103" s="474"/>
      <c r="AK103" s="127"/>
      <c r="AL103" s="126"/>
      <c r="AM103" s="126"/>
      <c r="AN103" s="126"/>
      <c r="AO103" s="126"/>
    </row>
    <row r="104" spans="1:41" s="136" customFormat="1" ht="37.5" customHeight="1" thickTop="1" thickBot="1" x14ac:dyDescent="0.4">
      <c r="A104" s="104"/>
      <c r="B104" s="294"/>
      <c r="C104" s="295"/>
      <c r="D104" s="295"/>
      <c r="E104" s="295"/>
      <c r="F104" s="295"/>
      <c r="G104" s="295"/>
      <c r="H104" s="296"/>
      <c r="I104" s="297"/>
      <c r="J104" s="297"/>
      <c r="K104" s="297"/>
      <c r="L104" s="297"/>
      <c r="M104" s="297"/>
      <c r="N104" s="297"/>
      <c r="O104" s="297"/>
      <c r="P104" s="297"/>
      <c r="Q104" s="297"/>
      <c r="R104" s="297"/>
      <c r="S104" s="439"/>
      <c r="T104" s="436"/>
      <c r="U104" s="437"/>
      <c r="V104" s="437"/>
      <c r="W104" s="437"/>
      <c r="X104" s="437"/>
      <c r="Y104" s="437"/>
      <c r="Z104" s="437"/>
      <c r="AA104" s="437"/>
      <c r="AB104" s="438"/>
      <c r="AC104" s="156"/>
      <c r="AD104" s="156"/>
      <c r="AE104" s="156"/>
      <c r="AF104" s="156"/>
      <c r="AG104" s="440"/>
      <c r="AH104" s="441"/>
      <c r="AI104" s="160" t="s">
        <v>169</v>
      </c>
      <c r="AJ104" s="133"/>
      <c r="AK104" s="124"/>
      <c r="AL104" s="104"/>
      <c r="AM104" s="104"/>
      <c r="AN104" s="104"/>
      <c r="AO104" s="104"/>
    </row>
    <row r="105" spans="1:41" s="114" customFormat="1" ht="37.5" customHeight="1" thickTop="1" thickBot="1" x14ac:dyDescent="0.4">
      <c r="A105" s="104"/>
      <c r="B105" s="294"/>
      <c r="C105" s="295"/>
      <c r="D105" s="295"/>
      <c r="E105" s="295"/>
      <c r="F105" s="295"/>
      <c r="G105" s="295"/>
      <c r="H105" s="296"/>
      <c r="I105" s="297"/>
      <c r="J105" s="297"/>
      <c r="K105" s="297"/>
      <c r="L105" s="297"/>
      <c r="M105" s="297"/>
      <c r="N105" s="297"/>
      <c r="O105" s="297"/>
      <c r="P105" s="297"/>
      <c r="Q105" s="297"/>
      <c r="R105" s="297"/>
      <c r="S105" s="439"/>
      <c r="T105" s="436"/>
      <c r="U105" s="437"/>
      <c r="V105" s="437"/>
      <c r="W105" s="437"/>
      <c r="X105" s="437"/>
      <c r="Y105" s="437"/>
      <c r="Z105" s="437"/>
      <c r="AA105" s="437"/>
      <c r="AB105" s="438"/>
      <c r="AC105" s="156"/>
      <c r="AD105" s="156"/>
      <c r="AE105" s="156"/>
      <c r="AF105" s="156"/>
      <c r="AG105" s="440"/>
      <c r="AH105" s="441"/>
      <c r="AI105" s="160" t="s">
        <v>169</v>
      </c>
      <c r="AL105" s="133"/>
      <c r="AM105" s="133"/>
      <c r="AN105" s="133"/>
      <c r="AO105" s="133"/>
    </row>
    <row r="106" spans="1:41" ht="37.5" customHeight="1" thickTop="1" thickBot="1" x14ac:dyDescent="0.4">
      <c r="B106" s="294"/>
      <c r="C106" s="295"/>
      <c r="D106" s="295"/>
      <c r="E106" s="295"/>
      <c r="F106" s="295"/>
      <c r="G106" s="295"/>
      <c r="H106" s="296"/>
      <c r="I106" s="297"/>
      <c r="J106" s="297"/>
      <c r="K106" s="297"/>
      <c r="L106" s="297"/>
      <c r="M106" s="297"/>
      <c r="N106" s="297"/>
      <c r="O106" s="297"/>
      <c r="P106" s="297"/>
      <c r="Q106" s="297"/>
      <c r="R106" s="297"/>
      <c r="S106" s="439"/>
      <c r="T106" s="436"/>
      <c r="U106" s="437"/>
      <c r="V106" s="437"/>
      <c r="W106" s="437"/>
      <c r="X106" s="437"/>
      <c r="Y106" s="437"/>
      <c r="Z106" s="437"/>
      <c r="AA106" s="437"/>
      <c r="AB106" s="438"/>
      <c r="AC106" s="156"/>
      <c r="AD106" s="156"/>
      <c r="AE106" s="156"/>
      <c r="AF106" s="156"/>
      <c r="AG106" s="440"/>
      <c r="AH106" s="441"/>
      <c r="AI106" s="160" t="s">
        <v>169</v>
      </c>
      <c r="AJ106" s="127"/>
      <c r="AL106" s="127"/>
      <c r="AM106" s="127"/>
      <c r="AN106" s="127"/>
      <c r="AO106" s="127"/>
    </row>
    <row r="107" spans="1:41" s="114" customFormat="1" ht="37.5" customHeight="1" thickTop="1" thickBot="1" x14ac:dyDescent="0.4">
      <c r="A107" s="104"/>
      <c r="B107" s="294"/>
      <c r="C107" s="295"/>
      <c r="D107" s="295"/>
      <c r="E107" s="295"/>
      <c r="F107" s="295"/>
      <c r="G107" s="295"/>
      <c r="H107" s="296"/>
      <c r="I107" s="297"/>
      <c r="J107" s="297"/>
      <c r="K107" s="297"/>
      <c r="L107" s="297"/>
      <c r="M107" s="297"/>
      <c r="N107" s="297"/>
      <c r="O107" s="297"/>
      <c r="P107" s="297"/>
      <c r="Q107" s="297"/>
      <c r="R107" s="297"/>
      <c r="S107" s="439"/>
      <c r="T107" s="436"/>
      <c r="U107" s="437"/>
      <c r="V107" s="437"/>
      <c r="W107" s="437"/>
      <c r="X107" s="437"/>
      <c r="Y107" s="437"/>
      <c r="Z107" s="437"/>
      <c r="AA107" s="437"/>
      <c r="AB107" s="438"/>
      <c r="AC107" s="156"/>
      <c r="AD107" s="156"/>
      <c r="AE107" s="156"/>
      <c r="AF107" s="156"/>
      <c r="AG107" s="440"/>
      <c r="AH107" s="441"/>
      <c r="AI107" s="160" t="s">
        <v>169</v>
      </c>
      <c r="AL107" s="133"/>
      <c r="AM107" s="133"/>
      <c r="AN107" s="133"/>
      <c r="AO107" s="133"/>
    </row>
    <row r="108" spans="1:41" s="136" customFormat="1" ht="37.5" customHeight="1" thickTop="1" thickBot="1" x14ac:dyDescent="0.4">
      <c r="A108" s="104"/>
      <c r="B108" s="294"/>
      <c r="C108" s="295"/>
      <c r="D108" s="295"/>
      <c r="E108" s="295"/>
      <c r="F108" s="295"/>
      <c r="G108" s="295"/>
      <c r="H108" s="296"/>
      <c r="I108" s="297"/>
      <c r="J108" s="297"/>
      <c r="K108" s="297"/>
      <c r="L108" s="297"/>
      <c r="M108" s="297"/>
      <c r="N108" s="297"/>
      <c r="O108" s="297"/>
      <c r="P108" s="297"/>
      <c r="Q108" s="297"/>
      <c r="R108" s="297"/>
      <c r="S108" s="439"/>
      <c r="T108" s="436"/>
      <c r="U108" s="437"/>
      <c r="V108" s="437"/>
      <c r="W108" s="437"/>
      <c r="X108" s="437"/>
      <c r="Y108" s="437"/>
      <c r="Z108" s="437"/>
      <c r="AA108" s="437"/>
      <c r="AB108" s="438"/>
      <c r="AC108" s="156"/>
      <c r="AD108" s="156"/>
      <c r="AE108" s="156"/>
      <c r="AF108" s="156"/>
      <c r="AG108" s="440"/>
      <c r="AH108" s="441"/>
      <c r="AI108" s="160" t="s">
        <v>169</v>
      </c>
      <c r="AJ108" s="104"/>
      <c r="AK108" s="104"/>
      <c r="AL108" s="135"/>
      <c r="AM108" s="135"/>
      <c r="AN108" s="135"/>
      <c r="AO108" s="135"/>
    </row>
    <row r="109" spans="1:41" s="136" customFormat="1" ht="37.5" customHeight="1" thickTop="1" thickBot="1" x14ac:dyDescent="0.4">
      <c r="A109" s="104"/>
      <c r="B109" s="294"/>
      <c r="C109" s="295"/>
      <c r="D109" s="295"/>
      <c r="E109" s="295"/>
      <c r="F109" s="295"/>
      <c r="G109" s="295"/>
      <c r="H109" s="296"/>
      <c r="I109" s="297"/>
      <c r="J109" s="297"/>
      <c r="K109" s="297"/>
      <c r="L109" s="297"/>
      <c r="M109" s="297"/>
      <c r="N109" s="297"/>
      <c r="O109" s="297"/>
      <c r="P109" s="297"/>
      <c r="Q109" s="297"/>
      <c r="R109" s="297"/>
      <c r="S109" s="439"/>
      <c r="T109" s="436"/>
      <c r="U109" s="437"/>
      <c r="V109" s="437"/>
      <c r="W109" s="437"/>
      <c r="X109" s="437"/>
      <c r="Y109" s="437"/>
      <c r="Z109" s="437"/>
      <c r="AA109" s="437"/>
      <c r="AB109" s="438"/>
      <c r="AC109" s="156"/>
      <c r="AD109" s="156"/>
      <c r="AE109" s="156"/>
      <c r="AF109" s="156"/>
      <c r="AG109" s="440"/>
      <c r="AH109" s="441"/>
      <c r="AI109" s="160" t="s">
        <v>169</v>
      </c>
      <c r="AJ109" s="104"/>
      <c r="AK109" s="104"/>
      <c r="AL109" s="135"/>
      <c r="AM109" s="135"/>
      <c r="AN109" s="135"/>
      <c r="AO109" s="135"/>
    </row>
    <row r="110" spans="1:41" s="150" customFormat="1" ht="37.5" customHeight="1" thickTop="1" thickBot="1" x14ac:dyDescent="0.4">
      <c r="B110" s="294"/>
      <c r="C110" s="295"/>
      <c r="D110" s="295"/>
      <c r="E110" s="295"/>
      <c r="F110" s="295"/>
      <c r="G110" s="295"/>
      <c r="H110" s="296"/>
      <c r="I110" s="297"/>
      <c r="J110" s="297"/>
      <c r="K110" s="297"/>
      <c r="L110" s="297"/>
      <c r="M110" s="297"/>
      <c r="N110" s="297"/>
      <c r="O110" s="297"/>
      <c r="P110" s="297"/>
      <c r="Q110" s="297"/>
      <c r="R110" s="297"/>
      <c r="S110" s="439"/>
      <c r="T110" s="296"/>
      <c r="U110" s="297"/>
      <c r="V110" s="297"/>
      <c r="W110" s="297"/>
      <c r="X110" s="297"/>
      <c r="Y110" s="297"/>
      <c r="Z110" s="297"/>
      <c r="AA110" s="297"/>
      <c r="AB110" s="439"/>
      <c r="AC110" s="156"/>
      <c r="AD110" s="156"/>
      <c r="AE110" s="156"/>
      <c r="AF110" s="156"/>
      <c r="AG110" s="440"/>
      <c r="AH110" s="441"/>
      <c r="AI110" s="160" t="s">
        <v>169</v>
      </c>
      <c r="AJ110" s="159"/>
      <c r="AK110" s="159"/>
      <c r="AL110" s="133"/>
      <c r="AM110" s="133"/>
      <c r="AN110" s="133"/>
      <c r="AO110" s="133"/>
    </row>
    <row r="111" spans="1:41" ht="37.5" customHeight="1" thickTop="1" x14ac:dyDescent="0.35">
      <c r="B111" s="157"/>
      <c r="C111" s="157"/>
      <c r="D111" s="157"/>
      <c r="E111" s="157"/>
      <c r="F111" s="157"/>
      <c r="G111" s="157"/>
      <c r="H111" s="157"/>
      <c r="I111" s="157"/>
      <c r="J111" s="157"/>
      <c r="K111" s="157"/>
      <c r="L111" s="157"/>
      <c r="M111" s="157"/>
      <c r="N111" s="157"/>
      <c r="O111" s="157"/>
      <c r="P111" s="157"/>
      <c r="Q111" s="157"/>
      <c r="R111" s="157"/>
      <c r="S111" s="158" t="s">
        <v>211</v>
      </c>
      <c r="T111" s="150"/>
      <c r="U111" s="162" t="s">
        <v>163</v>
      </c>
      <c r="V111" s="150"/>
      <c r="W111" s="157"/>
      <c r="X111" s="158" t="s">
        <v>168</v>
      </c>
      <c r="Y111" s="503">
        <f>SUM(AG104:AH110)</f>
        <v>0</v>
      </c>
      <c r="Z111" s="503"/>
      <c r="AA111" s="157" t="s">
        <v>169</v>
      </c>
      <c r="AB111" s="150"/>
      <c r="AC111" s="157" t="s">
        <v>165</v>
      </c>
      <c r="AD111" s="450">
        <f>Y111*AO47</f>
        <v>0</v>
      </c>
      <c r="AE111" s="450"/>
      <c r="AF111" s="450"/>
      <c r="AG111" s="450"/>
      <c r="AH111" s="450"/>
      <c r="AI111" s="450"/>
      <c r="AJ111" s="124"/>
      <c r="AK111" s="124"/>
      <c r="AL111" s="126"/>
      <c r="AM111" s="126"/>
      <c r="AN111" s="126"/>
      <c r="AO111" s="126"/>
    </row>
    <row r="112" spans="1:41" s="136" customFormat="1" ht="37.5" customHeight="1" thickBot="1" x14ac:dyDescent="0.4">
      <c r="A112" s="104"/>
      <c r="B112" s="138"/>
      <c r="C112" s="139"/>
      <c r="D112" s="139"/>
      <c r="E112" s="139"/>
      <c r="F112" s="139"/>
      <c r="G112" s="139"/>
      <c r="H112" s="139"/>
      <c r="I112" s="140"/>
      <c r="J112" s="140"/>
      <c r="K112" s="140"/>
      <c r="L112" s="140"/>
      <c r="M112" s="140"/>
      <c r="O112" s="139"/>
      <c r="P112" s="139"/>
      <c r="Q112" s="139"/>
      <c r="R112" s="139"/>
      <c r="S112" s="139"/>
      <c r="T112" s="139"/>
      <c r="U112" s="139"/>
      <c r="V112" s="139"/>
      <c r="W112" s="104"/>
      <c r="X112" s="140"/>
      <c r="Y112" s="104"/>
      <c r="Z112" s="104"/>
      <c r="AJ112" s="104"/>
      <c r="AK112" s="104"/>
      <c r="AL112" s="127"/>
      <c r="AM112" s="127"/>
      <c r="AN112" s="127"/>
      <c r="AO112" s="127"/>
    </row>
    <row r="113" spans="1:41" s="131" customFormat="1" ht="37.5" customHeight="1" thickTop="1" thickBot="1" x14ac:dyDescent="0.4">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338" t="s">
        <v>90</v>
      </c>
      <c r="W113" s="338"/>
      <c r="X113" s="338"/>
      <c r="Y113" s="338"/>
      <c r="Z113" s="338"/>
      <c r="AA113" s="338"/>
      <c r="AB113" s="338"/>
      <c r="AC113" s="339">
        <f>SUM(AE53,AE63,AE73,AE88,AE96,AD111)</f>
        <v>0</v>
      </c>
      <c r="AD113" s="339"/>
      <c r="AE113" s="339"/>
      <c r="AF113" s="339"/>
      <c r="AG113" s="339"/>
      <c r="AH113" s="339"/>
      <c r="AI113" s="161" t="s">
        <v>1</v>
      </c>
      <c r="AJ113" s="124"/>
      <c r="AK113" s="104"/>
      <c r="AL113" s="126"/>
      <c r="AM113" s="126"/>
      <c r="AN113" s="126"/>
      <c r="AO113" s="126"/>
    </row>
    <row r="114" spans="1:41" s="127" customFormat="1" ht="37.5" customHeight="1" thickTop="1" thickBot="1" x14ac:dyDescent="0.4">
      <c r="A114" s="104"/>
      <c r="B114" s="138"/>
      <c r="C114" s="139"/>
      <c r="D114" s="139"/>
      <c r="E114" s="139"/>
      <c r="F114" s="139"/>
      <c r="G114" s="139"/>
      <c r="H114" s="139"/>
      <c r="I114" s="140"/>
      <c r="J114" s="140"/>
      <c r="K114" s="140"/>
      <c r="L114" s="140"/>
      <c r="M114" s="140"/>
      <c r="N114" s="136"/>
      <c r="O114" s="139"/>
      <c r="P114" s="139"/>
      <c r="Q114" s="139"/>
      <c r="R114" s="139"/>
      <c r="S114" s="139"/>
      <c r="T114" s="139"/>
      <c r="U114" s="139"/>
      <c r="V114" s="139"/>
      <c r="W114" s="140"/>
      <c r="X114" s="140"/>
      <c r="Y114" s="140"/>
      <c r="Z114" s="140"/>
      <c r="AA114" s="136"/>
      <c r="AB114" s="136"/>
      <c r="AC114" s="136"/>
      <c r="AD114" s="136"/>
      <c r="AE114" s="136"/>
      <c r="AF114" s="136"/>
      <c r="AG114" s="136"/>
      <c r="AH114" s="136"/>
      <c r="AI114" s="136"/>
      <c r="AJ114" s="124"/>
      <c r="AK114" s="104"/>
      <c r="AL114" s="104"/>
      <c r="AM114" s="104"/>
      <c r="AN114" s="104"/>
      <c r="AO114" s="104"/>
    </row>
    <row r="115" spans="1:41" s="127" customFormat="1" ht="37.5" customHeight="1" thickTop="1" thickBot="1" x14ac:dyDescent="0.4">
      <c r="A115" s="104"/>
      <c r="B115" s="263" t="s">
        <v>326</v>
      </c>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5"/>
      <c r="AJ115" s="104"/>
      <c r="AK115" s="104"/>
      <c r="AL115" s="126"/>
      <c r="AM115" s="126"/>
      <c r="AN115" s="126"/>
      <c r="AO115" s="126"/>
    </row>
    <row r="116" spans="1:41" s="127" customFormat="1" ht="37.5" customHeight="1" thickTop="1" thickBot="1" x14ac:dyDescent="0.4">
      <c r="A116" s="104"/>
      <c r="B116" s="250" t="s">
        <v>327</v>
      </c>
      <c r="C116" s="25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104"/>
      <c r="AN116" s="104"/>
      <c r="AO116" s="104"/>
    </row>
    <row r="117" spans="1:41" s="127" customFormat="1" ht="37.5" customHeight="1" thickTop="1" thickBot="1" x14ac:dyDescent="0.4">
      <c r="A117" s="104"/>
      <c r="B117" s="495" t="s">
        <v>328</v>
      </c>
      <c r="C117" s="495"/>
      <c r="D117" s="495"/>
      <c r="E117" s="495"/>
      <c r="F117" s="495"/>
      <c r="G117" s="495"/>
      <c r="H117" s="495"/>
      <c r="I117" s="495"/>
      <c r="J117" s="495"/>
      <c r="K117" s="496"/>
      <c r="L117" s="496"/>
      <c r="M117" s="496"/>
      <c r="N117" s="496"/>
      <c r="O117" s="496"/>
      <c r="P117" s="496"/>
      <c r="Q117" s="218" t="s">
        <v>1</v>
      </c>
      <c r="R117" s="219"/>
      <c r="S117" s="219"/>
      <c r="T117" s="219"/>
      <c r="U117" s="219"/>
      <c r="V117" s="219"/>
      <c r="W117" s="219"/>
      <c r="X117" s="140"/>
      <c r="Y117" s="140"/>
      <c r="Z117" s="140"/>
      <c r="AA117" s="140"/>
      <c r="AB117" s="140"/>
      <c r="AC117" s="140"/>
      <c r="AD117" s="219"/>
      <c r="AE117" s="219"/>
      <c r="AF117" s="219"/>
      <c r="AG117" s="219"/>
      <c r="AH117" s="219"/>
      <c r="AI117" s="219"/>
      <c r="AJ117" s="219"/>
      <c r="AK117" s="219"/>
      <c r="AL117" s="219"/>
      <c r="AM117" s="104"/>
      <c r="AN117" s="104"/>
      <c r="AO117" s="104"/>
    </row>
    <row r="118" spans="1:41" s="127" customFormat="1" ht="37.5" customHeight="1" thickTop="1" thickBot="1" x14ac:dyDescent="0.4">
      <c r="A118" s="104"/>
      <c r="B118" s="220" t="s">
        <v>329</v>
      </c>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c r="AL118" s="221"/>
      <c r="AM118" s="104"/>
      <c r="AN118" s="104"/>
      <c r="AO118" s="104"/>
    </row>
    <row r="119" spans="1:41" s="127" customFormat="1" ht="37.5" customHeight="1" thickTop="1" x14ac:dyDescent="0.35">
      <c r="A119" s="104"/>
      <c r="B119" s="497" t="s">
        <v>330</v>
      </c>
      <c r="C119" s="497"/>
      <c r="D119" s="497"/>
      <c r="E119" s="497"/>
      <c r="F119" s="497"/>
      <c r="G119" s="497"/>
      <c r="H119" s="497"/>
      <c r="I119" s="497"/>
      <c r="J119" s="497"/>
      <c r="K119" s="485"/>
      <c r="L119" s="486"/>
      <c r="M119" s="486"/>
      <c r="N119" s="486"/>
      <c r="O119" s="486"/>
      <c r="P119" s="486"/>
      <c r="Q119" s="486"/>
      <c r="R119" s="486"/>
      <c r="S119" s="486"/>
      <c r="T119" s="486"/>
      <c r="U119" s="486"/>
      <c r="V119" s="486"/>
      <c r="W119" s="486"/>
      <c r="X119" s="486"/>
      <c r="Y119" s="486"/>
      <c r="Z119" s="486"/>
      <c r="AA119" s="486"/>
      <c r="AB119" s="486"/>
      <c r="AC119" s="486"/>
      <c r="AD119" s="486"/>
      <c r="AE119" s="486"/>
      <c r="AF119" s="486"/>
      <c r="AG119" s="486"/>
      <c r="AH119" s="486"/>
      <c r="AI119" s="487"/>
      <c r="AJ119" s="104"/>
      <c r="AK119" s="104"/>
      <c r="AL119" s="104"/>
    </row>
    <row r="120" spans="1:41" s="127" customFormat="1" ht="37.5" customHeight="1" x14ac:dyDescent="0.35">
      <c r="A120" s="104"/>
      <c r="B120" s="498"/>
      <c r="C120" s="498"/>
      <c r="D120" s="498"/>
      <c r="E120" s="498"/>
      <c r="F120" s="498"/>
      <c r="G120" s="498"/>
      <c r="H120" s="498"/>
      <c r="I120" s="498"/>
      <c r="J120" s="498"/>
      <c r="K120" s="488"/>
      <c r="L120" s="489"/>
      <c r="M120" s="489"/>
      <c r="N120" s="489"/>
      <c r="O120" s="489"/>
      <c r="P120" s="489"/>
      <c r="Q120" s="489"/>
      <c r="R120" s="489"/>
      <c r="S120" s="489"/>
      <c r="T120" s="489"/>
      <c r="U120" s="489"/>
      <c r="V120" s="489"/>
      <c r="W120" s="489"/>
      <c r="X120" s="489"/>
      <c r="Y120" s="489"/>
      <c r="Z120" s="489"/>
      <c r="AA120" s="489"/>
      <c r="AB120" s="489"/>
      <c r="AC120" s="489"/>
      <c r="AD120" s="489"/>
      <c r="AE120" s="489"/>
      <c r="AF120" s="489"/>
      <c r="AG120" s="489"/>
      <c r="AH120" s="489"/>
      <c r="AI120" s="490"/>
      <c r="AJ120" s="104"/>
      <c r="AK120" s="104"/>
      <c r="AL120" s="104"/>
    </row>
    <row r="121" spans="1:41" s="127" customFormat="1" ht="37.5" customHeight="1" x14ac:dyDescent="0.35">
      <c r="A121" s="104"/>
      <c r="B121" s="498"/>
      <c r="C121" s="498"/>
      <c r="D121" s="498"/>
      <c r="E121" s="498"/>
      <c r="F121" s="498"/>
      <c r="G121" s="498"/>
      <c r="H121" s="498"/>
      <c r="I121" s="498"/>
      <c r="J121" s="498"/>
      <c r="K121" s="488"/>
      <c r="L121" s="489"/>
      <c r="M121" s="489"/>
      <c r="N121" s="489"/>
      <c r="O121" s="489"/>
      <c r="P121" s="489"/>
      <c r="Q121" s="489"/>
      <c r="R121" s="489"/>
      <c r="S121" s="489"/>
      <c r="T121" s="489"/>
      <c r="U121" s="489"/>
      <c r="V121" s="489"/>
      <c r="W121" s="489"/>
      <c r="X121" s="489"/>
      <c r="Y121" s="489"/>
      <c r="Z121" s="489"/>
      <c r="AA121" s="489"/>
      <c r="AB121" s="489"/>
      <c r="AC121" s="489"/>
      <c r="AD121" s="489"/>
      <c r="AE121" s="489"/>
      <c r="AF121" s="489"/>
      <c r="AG121" s="489"/>
      <c r="AH121" s="489"/>
      <c r="AI121" s="490"/>
      <c r="AJ121" s="104"/>
      <c r="AK121" s="104"/>
      <c r="AL121" s="104"/>
    </row>
    <row r="122" spans="1:41" s="127" customFormat="1" ht="37.5" customHeight="1" thickBot="1" x14ac:dyDescent="0.4">
      <c r="A122" s="104"/>
      <c r="B122" s="499"/>
      <c r="C122" s="499"/>
      <c r="D122" s="499"/>
      <c r="E122" s="499"/>
      <c r="F122" s="499"/>
      <c r="G122" s="499"/>
      <c r="H122" s="499"/>
      <c r="I122" s="499"/>
      <c r="J122" s="499"/>
      <c r="K122" s="491"/>
      <c r="L122" s="492"/>
      <c r="M122" s="492"/>
      <c r="N122" s="492"/>
      <c r="O122" s="492"/>
      <c r="P122" s="492"/>
      <c r="Q122" s="492"/>
      <c r="R122" s="492"/>
      <c r="S122" s="492"/>
      <c r="T122" s="492"/>
      <c r="U122" s="492"/>
      <c r="V122" s="492"/>
      <c r="W122" s="492"/>
      <c r="X122" s="492"/>
      <c r="Y122" s="492"/>
      <c r="Z122" s="492"/>
      <c r="AA122" s="492"/>
      <c r="AB122" s="492"/>
      <c r="AC122" s="492"/>
      <c r="AD122" s="492"/>
      <c r="AE122" s="492"/>
      <c r="AF122" s="492"/>
      <c r="AG122" s="492"/>
      <c r="AH122" s="492"/>
      <c r="AI122" s="493"/>
      <c r="AJ122" s="104"/>
      <c r="AK122" s="104"/>
      <c r="AL122" s="104"/>
    </row>
    <row r="123" spans="1:41" s="127" customFormat="1" ht="37.5" customHeight="1" thickTop="1" thickBot="1" x14ac:dyDescent="0.4">
      <c r="A123" s="104"/>
      <c r="B123" s="220" t="s">
        <v>331</v>
      </c>
      <c r="C123" s="220"/>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c r="AA123" s="220"/>
      <c r="AB123" s="220"/>
      <c r="AC123" s="220"/>
      <c r="AD123" s="220"/>
      <c r="AE123" s="220"/>
      <c r="AF123" s="220"/>
      <c r="AG123" s="220"/>
      <c r="AH123" s="220"/>
      <c r="AI123" s="220"/>
      <c r="AJ123" s="220"/>
      <c r="AK123" s="220"/>
      <c r="AL123" s="220"/>
      <c r="AM123" s="104"/>
      <c r="AN123" s="104"/>
      <c r="AO123" s="104"/>
    </row>
    <row r="124" spans="1:41" s="127" customFormat="1" ht="37.5" customHeight="1" thickTop="1" thickBot="1" x14ac:dyDescent="0.4">
      <c r="A124" s="104"/>
      <c r="B124" s="500" t="s">
        <v>332</v>
      </c>
      <c r="C124" s="500"/>
      <c r="D124" s="500"/>
      <c r="E124" s="500"/>
      <c r="F124" s="500"/>
      <c r="G124" s="500"/>
      <c r="H124" s="500"/>
      <c r="I124" s="500"/>
      <c r="J124" s="500"/>
      <c r="K124" s="501" t="str">
        <f>IF(ISBLANK(K117),"",K117)</f>
        <v/>
      </c>
      <c r="L124" s="501"/>
      <c r="M124" s="501"/>
      <c r="N124" s="501"/>
      <c r="O124" s="501"/>
      <c r="P124" s="501"/>
      <c r="Q124" s="218" t="s">
        <v>1</v>
      </c>
      <c r="R124" s="219"/>
      <c r="S124" s="494" t="str" cm="1">
        <f t="array" ref="S124">IF(ISBLANK(K117),"",_xlfn.IFS(K126&lt;0,"変更後の交付申請額が既交付決定額を下回っているため、超過交付となっている補助金額の返還が必要となります。後日、戻入の納付書を送付します。（次の「請求事項」は入力不要）",K126=0,"交付申請額に変更がないため、事業計画変更申請書の提出は必要ありません。",K126&gt;0,"今回の事業計画変更申請書の提出により、補助金の追加交付があるため、次の「請求事項」の振込先口座等を入力してください。"))</f>
        <v/>
      </c>
      <c r="T124" s="494"/>
      <c r="U124" s="494"/>
      <c r="V124" s="494"/>
      <c r="W124" s="494"/>
      <c r="X124" s="494"/>
      <c r="Y124" s="494"/>
      <c r="Z124" s="494"/>
      <c r="AA124" s="494"/>
      <c r="AB124" s="494"/>
      <c r="AC124" s="494"/>
      <c r="AD124" s="494"/>
      <c r="AE124" s="494"/>
      <c r="AF124" s="494"/>
      <c r="AG124" s="494"/>
      <c r="AH124" s="494"/>
      <c r="AI124" s="494"/>
      <c r="AJ124" s="222"/>
      <c r="AK124" s="222"/>
      <c r="AL124" s="222"/>
      <c r="AM124" s="104"/>
      <c r="AN124" s="104"/>
      <c r="AO124" s="104"/>
    </row>
    <row r="125" spans="1:41" s="127" customFormat="1" ht="37.5" customHeight="1" thickTop="1" thickBot="1" x14ac:dyDescent="0.4">
      <c r="A125" s="104"/>
      <c r="B125" s="502" t="s">
        <v>333</v>
      </c>
      <c r="C125" s="502"/>
      <c r="D125" s="502"/>
      <c r="E125" s="502"/>
      <c r="F125" s="502"/>
      <c r="G125" s="502"/>
      <c r="H125" s="502"/>
      <c r="I125" s="502"/>
      <c r="J125" s="502"/>
      <c r="K125" s="501" t="str">
        <f>IF(ISBLANK(K117),"",AC113)</f>
        <v/>
      </c>
      <c r="L125" s="501"/>
      <c r="M125" s="501"/>
      <c r="N125" s="501"/>
      <c r="O125" s="501"/>
      <c r="P125" s="501"/>
      <c r="Q125" s="218" t="s">
        <v>1</v>
      </c>
      <c r="R125" s="219"/>
      <c r="S125" s="494"/>
      <c r="T125" s="494"/>
      <c r="U125" s="494"/>
      <c r="V125" s="494"/>
      <c r="W125" s="494"/>
      <c r="X125" s="494"/>
      <c r="Y125" s="494"/>
      <c r="Z125" s="494"/>
      <c r="AA125" s="494"/>
      <c r="AB125" s="494"/>
      <c r="AC125" s="494"/>
      <c r="AD125" s="494"/>
      <c r="AE125" s="494"/>
      <c r="AF125" s="494"/>
      <c r="AG125" s="494"/>
      <c r="AH125" s="494"/>
      <c r="AI125" s="494"/>
      <c r="AJ125" s="222"/>
      <c r="AK125" s="222"/>
      <c r="AL125" s="222"/>
      <c r="AM125" s="104"/>
      <c r="AN125" s="104"/>
      <c r="AO125" s="104"/>
    </row>
    <row r="126" spans="1:41" s="127" customFormat="1" ht="37.5" customHeight="1" thickTop="1" thickBot="1" x14ac:dyDescent="0.4">
      <c r="A126" s="104"/>
      <c r="B126" s="483" t="s">
        <v>334</v>
      </c>
      <c r="C126" s="483"/>
      <c r="D126" s="483"/>
      <c r="E126" s="483"/>
      <c r="F126" s="483"/>
      <c r="G126" s="483"/>
      <c r="H126" s="483"/>
      <c r="I126" s="483"/>
      <c r="J126" s="483"/>
      <c r="K126" s="484" t="str">
        <f>IF(ISBLANK(K117),"",K125-K124)</f>
        <v/>
      </c>
      <c r="L126" s="484"/>
      <c r="M126" s="484"/>
      <c r="N126" s="484"/>
      <c r="O126" s="484"/>
      <c r="P126" s="484"/>
      <c r="Q126" s="218" t="s">
        <v>1</v>
      </c>
      <c r="R126" s="219"/>
      <c r="S126" s="494"/>
      <c r="T126" s="494"/>
      <c r="U126" s="494"/>
      <c r="V126" s="494"/>
      <c r="W126" s="494"/>
      <c r="X126" s="494"/>
      <c r="Y126" s="494"/>
      <c r="Z126" s="494"/>
      <c r="AA126" s="494"/>
      <c r="AB126" s="494"/>
      <c r="AC126" s="494"/>
      <c r="AD126" s="494"/>
      <c r="AE126" s="494"/>
      <c r="AF126" s="494"/>
      <c r="AG126" s="494"/>
      <c r="AH126" s="494"/>
      <c r="AI126" s="494"/>
      <c r="AJ126" s="222"/>
      <c r="AK126" s="222"/>
      <c r="AL126" s="222"/>
      <c r="AM126" s="104"/>
      <c r="AN126" s="104"/>
      <c r="AO126" s="104"/>
    </row>
    <row r="127" spans="1:41" s="127" customFormat="1" ht="37.5" customHeight="1" thickTop="1" x14ac:dyDescent="0.35">
      <c r="A127" s="104"/>
      <c r="B127" s="138"/>
      <c r="C127" s="139"/>
      <c r="D127" s="139"/>
      <c r="E127" s="139"/>
      <c r="F127" s="139"/>
      <c r="G127" s="139"/>
      <c r="H127" s="139"/>
      <c r="I127" s="140"/>
      <c r="J127" s="140"/>
      <c r="K127" s="140"/>
      <c r="L127" s="140"/>
      <c r="M127" s="140"/>
      <c r="N127" s="136"/>
      <c r="O127" s="139"/>
      <c r="P127" s="139"/>
      <c r="Q127" s="139"/>
      <c r="R127" s="139"/>
      <c r="S127" s="139"/>
      <c r="T127" s="139"/>
      <c r="U127" s="139"/>
      <c r="V127" s="139"/>
      <c r="W127" s="140"/>
      <c r="X127" s="140"/>
      <c r="Y127" s="140"/>
      <c r="Z127" s="140"/>
      <c r="AA127" s="136"/>
      <c r="AB127" s="136"/>
      <c r="AC127" s="136"/>
      <c r="AD127" s="136"/>
      <c r="AE127" s="136"/>
      <c r="AF127" s="136"/>
      <c r="AG127" s="136"/>
      <c r="AH127" s="136"/>
      <c r="AI127" s="136"/>
      <c r="AJ127" s="124"/>
      <c r="AK127" s="104"/>
      <c r="AL127" s="104"/>
      <c r="AM127" s="104"/>
      <c r="AN127" s="104"/>
      <c r="AO127" s="104"/>
    </row>
    <row r="128" spans="1:41" s="127" customFormat="1" ht="37.5" customHeight="1" thickBot="1" x14ac:dyDescent="0.4">
      <c r="A128" s="104"/>
      <c r="B128" s="138"/>
      <c r="C128" s="139"/>
      <c r="D128" s="139"/>
      <c r="E128" s="139"/>
      <c r="F128" s="139"/>
      <c r="G128" s="139"/>
      <c r="H128" s="139"/>
      <c r="I128" s="140"/>
      <c r="J128" s="140"/>
      <c r="K128" s="140"/>
      <c r="L128" s="140"/>
      <c r="M128" s="140"/>
      <c r="N128" s="136"/>
      <c r="O128" s="139"/>
      <c r="P128" s="139"/>
      <c r="Q128" s="139"/>
      <c r="R128" s="139"/>
      <c r="S128" s="139"/>
      <c r="T128" s="139"/>
      <c r="U128" s="139"/>
      <c r="V128" s="139"/>
      <c r="W128" s="140"/>
      <c r="X128" s="140"/>
      <c r="Y128" s="140"/>
      <c r="Z128" s="140"/>
      <c r="AA128" s="136"/>
      <c r="AB128" s="136"/>
      <c r="AC128" s="136"/>
      <c r="AD128" s="136"/>
      <c r="AE128" s="136"/>
      <c r="AF128" s="136"/>
      <c r="AG128" s="136"/>
      <c r="AH128" s="136"/>
      <c r="AI128" s="136"/>
      <c r="AJ128" s="124"/>
      <c r="AK128" s="104"/>
      <c r="AL128" s="104"/>
      <c r="AM128" s="104"/>
      <c r="AN128" s="104"/>
      <c r="AO128" s="104"/>
    </row>
    <row r="129" spans="1:41" s="127" customFormat="1" ht="37.5" customHeight="1" thickTop="1" thickBot="1" x14ac:dyDescent="0.4">
      <c r="A129" s="104"/>
      <c r="B129" s="263" t="s">
        <v>132</v>
      </c>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5"/>
      <c r="AJ129" s="104"/>
      <c r="AK129" s="104"/>
      <c r="AL129" s="126"/>
      <c r="AM129" s="126"/>
      <c r="AN129" s="126"/>
      <c r="AO129" s="126"/>
    </row>
    <row r="130" spans="1:41" s="127" customFormat="1" ht="37.5" customHeight="1" thickTop="1" x14ac:dyDescent="0.45">
      <c r="A130" s="104"/>
      <c r="B130" s="142" t="s">
        <v>93</v>
      </c>
      <c r="C130" s="143"/>
      <c r="D130" s="143"/>
      <c r="E130" s="143"/>
      <c r="F130" s="143"/>
      <c r="G130" s="143"/>
      <c r="H130" s="143"/>
      <c r="I130" s="144"/>
      <c r="J130" s="144"/>
      <c r="K130" s="144"/>
      <c r="L130" s="144"/>
      <c r="M130" s="144"/>
      <c r="N130" s="144"/>
      <c r="O130" s="143"/>
      <c r="P130" s="143"/>
      <c r="Q130" s="143"/>
      <c r="R130" s="143"/>
      <c r="S130" s="143"/>
      <c r="T130" s="143"/>
      <c r="U130" s="143"/>
      <c r="V130" s="143"/>
      <c r="W130" s="144"/>
      <c r="X130" s="144"/>
      <c r="Y130" s="144"/>
      <c r="Z130" s="144"/>
      <c r="AA130" s="131"/>
      <c r="AB130" s="131"/>
      <c r="AC130" s="131"/>
      <c r="AD130" s="131"/>
      <c r="AE130" s="131"/>
      <c r="AF130" s="131"/>
      <c r="AG130" s="131"/>
      <c r="AH130" s="131"/>
      <c r="AI130" s="131"/>
      <c r="AJ130" s="104"/>
      <c r="AK130" s="104"/>
      <c r="AL130" s="104"/>
      <c r="AM130" s="104"/>
      <c r="AN130" s="104"/>
      <c r="AO130" s="104"/>
    </row>
    <row r="131" spans="1:41" s="127" customFormat="1" ht="37.5" customHeight="1" thickBot="1" x14ac:dyDescent="0.4">
      <c r="A131" s="104"/>
      <c r="B131" s="351" t="s">
        <v>161</v>
      </c>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J131" s="104"/>
      <c r="AK131" s="104"/>
      <c r="AL131" s="133"/>
      <c r="AM131" s="133"/>
      <c r="AN131" s="133"/>
      <c r="AO131" s="133"/>
    </row>
    <row r="132" spans="1:41" s="127" customFormat="1" ht="37.5" customHeight="1" thickTop="1" thickBot="1" x14ac:dyDescent="0.4">
      <c r="A132" s="104"/>
      <c r="B132" s="352" t="s">
        <v>91</v>
      </c>
      <c r="C132" s="353"/>
      <c r="D132" s="353"/>
      <c r="E132" s="353"/>
      <c r="F132" s="353"/>
      <c r="G132" s="353"/>
      <c r="H132" s="353"/>
      <c r="I132" s="354"/>
      <c r="J132" s="269" t="str">
        <f>IF(ISBLANK(J32),"",X32)</f>
        <v/>
      </c>
      <c r="K132" s="270"/>
      <c r="L132" s="270"/>
      <c r="M132" s="270"/>
      <c r="N132" s="270"/>
      <c r="O132" s="270"/>
      <c r="P132" s="270"/>
      <c r="Q132" s="270"/>
      <c r="R132" s="270"/>
      <c r="S132" s="335"/>
      <c r="T132" s="336"/>
      <c r="U132" s="337"/>
      <c r="AJ132" s="104"/>
      <c r="AK132" s="104"/>
      <c r="AL132" s="135"/>
      <c r="AM132" s="135"/>
      <c r="AN132" s="135"/>
      <c r="AO132" s="135"/>
    </row>
    <row r="133" spans="1:41" s="127" customFormat="1" ht="37.5" customHeight="1" thickTop="1" thickBot="1" x14ac:dyDescent="0.4">
      <c r="A133" s="104"/>
      <c r="B133" s="274" t="s">
        <v>33</v>
      </c>
      <c r="C133" s="275"/>
      <c r="D133" s="275"/>
      <c r="E133" s="275"/>
      <c r="F133" s="275"/>
      <c r="G133" s="275"/>
      <c r="H133" s="275"/>
      <c r="I133" s="276"/>
      <c r="J133" s="269" t="str">
        <f>IF(ISBLANK(J32),"",IF(K126&gt;0,J32+7,""))</f>
        <v/>
      </c>
      <c r="K133" s="270"/>
      <c r="L133" s="270"/>
      <c r="M133" s="270"/>
      <c r="N133" s="270"/>
      <c r="O133" s="270"/>
      <c r="P133" s="270"/>
      <c r="Q133" s="270"/>
      <c r="R133" s="270"/>
      <c r="S133" s="271"/>
      <c r="T133" s="272"/>
      <c r="U133" s="273"/>
      <c r="V133" s="145"/>
      <c r="AJ133" s="104"/>
      <c r="AK133" s="104"/>
      <c r="AL133" s="126"/>
      <c r="AM133" s="126"/>
      <c r="AN133" s="126"/>
      <c r="AO133" s="126"/>
    </row>
    <row r="134" spans="1:41" s="127" customFormat="1" ht="37.5" customHeight="1" thickTop="1" thickBot="1" x14ac:dyDescent="0.4">
      <c r="A134" s="104"/>
      <c r="B134" s="274" t="s">
        <v>7</v>
      </c>
      <c r="C134" s="275"/>
      <c r="D134" s="275"/>
      <c r="E134" s="275"/>
      <c r="F134" s="275"/>
      <c r="G134" s="275"/>
      <c r="H134" s="275"/>
      <c r="I134" s="276"/>
      <c r="J134" s="277" t="str">
        <f>IF(K126&gt;0,K126,"*********円")</f>
        <v/>
      </c>
      <c r="K134" s="278"/>
      <c r="L134" s="278"/>
      <c r="M134" s="278"/>
      <c r="N134" s="278"/>
      <c r="O134" s="278"/>
      <c r="P134" s="278"/>
      <c r="Q134" s="278"/>
      <c r="R134" s="278"/>
      <c r="S134" s="279"/>
      <c r="T134" s="280"/>
      <c r="U134" s="281"/>
      <c r="V134" s="145"/>
      <c r="AJ134" s="104"/>
      <c r="AK134" s="104"/>
    </row>
    <row r="135" spans="1:41" s="127" customFormat="1" ht="37.5" customHeight="1" thickTop="1" thickBot="1" x14ac:dyDescent="0.4">
      <c r="A135" s="104"/>
      <c r="B135" s="274" t="s">
        <v>50</v>
      </c>
      <c r="C135" s="275"/>
      <c r="D135" s="275"/>
      <c r="E135" s="275"/>
      <c r="F135" s="275"/>
      <c r="G135" s="275"/>
      <c r="H135" s="275"/>
      <c r="I135" s="276"/>
      <c r="J135" s="269" t="str">
        <f>IF(ISBLANK(J32),"",IF(K126&gt;0,J133+21-WEEKDAY(J133,1)+IF(WEEKDAY(J133,1)&lt;5,-2,5),""))</f>
        <v/>
      </c>
      <c r="K135" s="270"/>
      <c r="L135" s="270"/>
      <c r="M135" s="270"/>
      <c r="N135" s="270"/>
      <c r="O135" s="270"/>
      <c r="P135" s="270"/>
      <c r="Q135" s="270"/>
      <c r="R135" s="270"/>
      <c r="S135" s="271"/>
      <c r="T135" s="272"/>
      <c r="U135" s="273"/>
      <c r="V135" s="145"/>
      <c r="W135" s="134"/>
      <c r="X135" s="134"/>
      <c r="Y135" s="134"/>
      <c r="Z135" s="134"/>
      <c r="AA135" s="134"/>
      <c r="AB135" s="134"/>
      <c r="AC135" s="134"/>
      <c r="AD135" s="134"/>
      <c r="AE135" s="134"/>
      <c r="AF135" s="134"/>
      <c r="AG135" s="134"/>
      <c r="AH135" s="134"/>
      <c r="AI135" s="134"/>
      <c r="AJ135" s="104"/>
      <c r="AK135" s="104"/>
      <c r="AL135" s="126"/>
      <c r="AM135" s="126"/>
      <c r="AN135" s="126"/>
      <c r="AO135" s="126"/>
    </row>
    <row r="136" spans="1:41" s="127" customFormat="1" ht="37.5" customHeight="1" thickTop="1" thickBot="1" x14ac:dyDescent="0.4">
      <c r="A136" s="104"/>
      <c r="B136" s="274" t="s">
        <v>216</v>
      </c>
      <c r="C136" s="275"/>
      <c r="D136" s="275"/>
      <c r="E136" s="275"/>
      <c r="F136" s="275"/>
      <c r="G136" s="275"/>
      <c r="H136" s="275"/>
      <c r="I136" s="276"/>
      <c r="J136" s="269" t="str">
        <f>IF(ISBLANK(J32),"",DATE(YEAR(J32), 4, 1)-1)</f>
        <v/>
      </c>
      <c r="K136" s="270"/>
      <c r="L136" s="270"/>
      <c r="M136" s="270"/>
      <c r="N136" s="270"/>
      <c r="O136" s="270"/>
      <c r="P136" s="270"/>
      <c r="Q136" s="270"/>
      <c r="R136" s="270"/>
      <c r="S136" s="335"/>
      <c r="T136" s="336"/>
      <c r="U136" s="337"/>
      <c r="V136" s="145"/>
      <c r="W136" s="134"/>
      <c r="X136" s="134"/>
      <c r="Y136" s="134"/>
      <c r="Z136" s="134"/>
      <c r="AA136" s="134"/>
      <c r="AB136" s="134"/>
      <c r="AC136" s="134"/>
      <c r="AD136" s="134"/>
      <c r="AE136" s="134"/>
      <c r="AF136" s="134"/>
      <c r="AG136" s="134"/>
      <c r="AH136" s="134"/>
      <c r="AI136" s="134"/>
      <c r="AJ136" s="104"/>
      <c r="AK136" s="104"/>
      <c r="AL136" s="126"/>
      <c r="AM136" s="126"/>
      <c r="AN136" s="126"/>
      <c r="AO136" s="126"/>
    </row>
    <row r="137" spans="1:41" s="128" customFormat="1" ht="37.5" customHeight="1" thickTop="1" thickBot="1" x14ac:dyDescent="0.4">
      <c r="A137" s="104"/>
      <c r="B137" s="266" t="s">
        <v>92</v>
      </c>
      <c r="C137" s="267"/>
      <c r="D137" s="267"/>
      <c r="E137" s="267"/>
      <c r="F137" s="267"/>
      <c r="G137" s="267"/>
      <c r="H137" s="267"/>
      <c r="I137" s="268"/>
      <c r="J137" s="269" t="str">
        <f>IF(ISBLANK(J32),"",J32+7)</f>
        <v/>
      </c>
      <c r="K137" s="270"/>
      <c r="L137" s="270"/>
      <c r="M137" s="270"/>
      <c r="N137" s="270"/>
      <c r="O137" s="270"/>
      <c r="P137" s="270"/>
      <c r="Q137" s="270"/>
      <c r="R137" s="270"/>
      <c r="S137" s="271"/>
      <c r="T137" s="272"/>
      <c r="U137" s="273"/>
      <c r="V137" s="145"/>
      <c r="W137" s="134"/>
      <c r="X137" s="134"/>
      <c r="Y137" s="134"/>
      <c r="Z137" s="134"/>
      <c r="AA137" s="134"/>
      <c r="AB137" s="134"/>
      <c r="AC137" s="134"/>
      <c r="AD137" s="134"/>
      <c r="AE137" s="134"/>
      <c r="AF137" s="134"/>
      <c r="AG137" s="134"/>
      <c r="AH137" s="134"/>
      <c r="AI137" s="134"/>
      <c r="AJ137" s="104"/>
      <c r="AK137" s="104"/>
      <c r="AL137" s="104"/>
      <c r="AM137" s="104"/>
      <c r="AN137" s="104"/>
      <c r="AO137" s="104"/>
    </row>
    <row r="138" spans="1:41" s="130" customFormat="1" ht="37.5" customHeight="1" thickTop="1" x14ac:dyDescent="0.35">
      <c r="A138" s="104"/>
      <c r="B138" s="146" t="s">
        <v>46</v>
      </c>
      <c r="C138" s="147"/>
      <c r="D138" s="147"/>
      <c r="E138" s="147"/>
      <c r="F138" s="147"/>
      <c r="G138" s="147"/>
      <c r="H138" s="147"/>
      <c r="I138" s="147"/>
      <c r="J138" s="147"/>
      <c r="K138" s="147"/>
      <c r="L138" s="147"/>
      <c r="M138" s="147"/>
      <c r="N138" s="147"/>
      <c r="O138" s="147"/>
      <c r="P138" s="147"/>
      <c r="Q138" s="147"/>
      <c r="R138" s="147"/>
      <c r="S138" s="147"/>
      <c r="T138" s="147"/>
      <c r="U138" s="147"/>
      <c r="V138" s="137"/>
      <c r="W138" s="137"/>
      <c r="X138" s="137"/>
      <c r="Y138" s="137"/>
      <c r="Z138" s="137"/>
      <c r="AA138" s="137"/>
      <c r="AB138" s="137"/>
      <c r="AC138" s="137"/>
      <c r="AD138" s="137"/>
      <c r="AE138" s="137"/>
      <c r="AF138" s="137"/>
      <c r="AG138" s="137"/>
      <c r="AH138" s="137"/>
      <c r="AI138" s="137"/>
      <c r="AJ138" s="104"/>
      <c r="AK138" s="104"/>
      <c r="AL138" s="126"/>
      <c r="AM138" s="126"/>
      <c r="AN138" s="126"/>
      <c r="AO138" s="126"/>
    </row>
    <row r="139" spans="1:41" s="127" customFormat="1" ht="37.5" customHeight="1" x14ac:dyDescent="0.5">
      <c r="A139" s="104"/>
      <c r="B139" s="113" t="s">
        <v>94</v>
      </c>
      <c r="C139" s="148"/>
      <c r="D139" s="148"/>
      <c r="E139" s="148"/>
      <c r="F139" s="148"/>
      <c r="G139" s="148"/>
      <c r="H139" s="148"/>
      <c r="I139" s="149"/>
      <c r="J139" s="149"/>
      <c r="K139" s="149"/>
      <c r="L139" s="149"/>
      <c r="M139" s="149"/>
      <c r="N139" s="149"/>
      <c r="O139" s="148"/>
      <c r="P139" s="148"/>
      <c r="Q139" s="148"/>
      <c r="R139" s="148"/>
      <c r="S139" s="148"/>
      <c r="T139" s="148"/>
      <c r="U139" s="148"/>
      <c r="V139" s="148"/>
      <c r="W139" s="149"/>
      <c r="X139" s="149"/>
      <c r="Y139" s="149"/>
      <c r="Z139" s="149"/>
      <c r="AA139" s="128"/>
      <c r="AB139" s="128"/>
      <c r="AC139" s="128"/>
      <c r="AD139" s="128"/>
      <c r="AE139" s="128"/>
      <c r="AF139" s="128"/>
      <c r="AG139" s="128"/>
      <c r="AH139" s="128"/>
      <c r="AI139" s="128"/>
      <c r="AJ139" s="104"/>
      <c r="AK139" s="104"/>
      <c r="AL139" s="104"/>
      <c r="AM139" s="104"/>
      <c r="AN139" s="104"/>
      <c r="AO139" s="104"/>
    </row>
    <row r="140" spans="1:41" ht="37.5" customHeight="1" thickBot="1" x14ac:dyDescent="0.4">
      <c r="B140" s="141" t="s">
        <v>124</v>
      </c>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L140" s="133"/>
      <c r="AM140" s="133"/>
      <c r="AN140" s="133"/>
      <c r="AO140" s="133"/>
    </row>
    <row r="141" spans="1:41" ht="37.5" customHeight="1" thickTop="1" thickBot="1" x14ac:dyDescent="0.4">
      <c r="B141" s="340" t="s">
        <v>12</v>
      </c>
      <c r="C141" s="341"/>
      <c r="D141" s="341"/>
      <c r="E141" s="341"/>
      <c r="F141" s="341"/>
      <c r="G141" s="341"/>
      <c r="H141" s="341"/>
      <c r="I141" s="342"/>
      <c r="J141" s="343"/>
      <c r="K141" s="344"/>
      <c r="L141" s="344"/>
      <c r="M141" s="344"/>
      <c r="N141" s="344"/>
      <c r="O141" s="344"/>
      <c r="P141" s="344"/>
      <c r="Q141" s="344"/>
      <c r="R141" s="344"/>
      <c r="S141" s="344"/>
      <c r="T141" s="344"/>
      <c r="U141" s="344"/>
      <c r="V141" s="345"/>
      <c r="W141" s="346"/>
      <c r="X141" s="346"/>
      <c r="Y141" s="346"/>
      <c r="Z141" s="347"/>
      <c r="AA141" s="391"/>
      <c r="AB141" s="392"/>
      <c r="AC141" s="392"/>
      <c r="AD141" s="392"/>
      <c r="AE141" s="393"/>
      <c r="AF141" s="127"/>
      <c r="AG141" s="127"/>
      <c r="AH141" s="127"/>
      <c r="AI141" s="127"/>
      <c r="AL141" s="127"/>
      <c r="AM141" s="127"/>
      <c r="AN141" s="127"/>
      <c r="AO141" s="127"/>
    </row>
    <row r="142" spans="1:41" ht="37.5" customHeight="1" thickTop="1" thickBot="1" x14ac:dyDescent="0.4">
      <c r="B142" s="313" t="s">
        <v>20</v>
      </c>
      <c r="C142" s="314"/>
      <c r="D142" s="314"/>
      <c r="E142" s="314"/>
      <c r="F142" s="314"/>
      <c r="G142" s="314"/>
      <c r="H142" s="314"/>
      <c r="I142" s="315"/>
      <c r="J142" s="343"/>
      <c r="K142" s="344"/>
      <c r="L142" s="344"/>
      <c r="M142" s="344"/>
      <c r="N142" s="344"/>
      <c r="O142" s="344"/>
      <c r="P142" s="344"/>
      <c r="Q142" s="344"/>
      <c r="R142" s="344"/>
      <c r="S142" s="344"/>
      <c r="T142" s="344"/>
      <c r="U142" s="344"/>
      <c r="V142" s="345"/>
      <c r="W142" s="310"/>
      <c r="X142" s="310"/>
      <c r="Y142" s="311"/>
      <c r="Z142" s="312"/>
      <c r="AA142" s="348"/>
      <c r="AB142" s="349"/>
      <c r="AC142" s="349"/>
      <c r="AD142" s="349"/>
      <c r="AE142" s="350"/>
      <c r="AL142" s="127"/>
      <c r="AM142" s="127"/>
      <c r="AN142" s="127"/>
      <c r="AO142" s="127"/>
    </row>
    <row r="143" spans="1:41" ht="37.5" customHeight="1" thickTop="1" thickBot="1" x14ac:dyDescent="0.4">
      <c r="B143" s="313" t="s">
        <v>34</v>
      </c>
      <c r="C143" s="314"/>
      <c r="D143" s="314"/>
      <c r="E143" s="314"/>
      <c r="F143" s="314"/>
      <c r="G143" s="314"/>
      <c r="H143" s="314"/>
      <c r="I143" s="315"/>
      <c r="J143" s="316"/>
      <c r="K143" s="317"/>
      <c r="L143" s="317"/>
      <c r="M143" s="317"/>
      <c r="N143" s="317"/>
      <c r="O143" s="317"/>
      <c r="P143" s="317"/>
      <c r="Q143" s="318"/>
      <c r="R143" s="319" t="s">
        <v>14</v>
      </c>
      <c r="S143" s="320"/>
      <c r="T143" s="320"/>
      <c r="U143" s="320"/>
      <c r="V143" s="320"/>
      <c r="W143" s="321"/>
      <c r="X143" s="322"/>
      <c r="Y143" s="323"/>
      <c r="Z143" s="324"/>
      <c r="AA143" s="324"/>
      <c r="AB143" s="324"/>
      <c r="AC143" s="324"/>
      <c r="AD143" s="324"/>
      <c r="AE143" s="325"/>
      <c r="AL143" s="124"/>
      <c r="AM143" s="124"/>
      <c r="AN143" s="124"/>
      <c r="AO143" s="124"/>
    </row>
    <row r="144" spans="1:41" s="126" customFormat="1" ht="37.5" customHeight="1" thickTop="1" x14ac:dyDescent="0.35">
      <c r="A144" s="104"/>
      <c r="B144" s="381" t="s">
        <v>40</v>
      </c>
      <c r="C144" s="382"/>
      <c r="D144" s="382"/>
      <c r="E144" s="382"/>
      <c r="F144" s="382"/>
      <c r="G144" s="382"/>
      <c r="H144" s="382"/>
      <c r="I144" s="383"/>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8"/>
      <c r="AF144" s="104"/>
      <c r="AG144" s="104"/>
      <c r="AH144" s="104"/>
      <c r="AI144" s="104"/>
      <c r="AJ144" s="104"/>
      <c r="AK144" s="104"/>
      <c r="AL144" s="104"/>
      <c r="AM144" s="104"/>
      <c r="AN144" s="104"/>
      <c r="AO144" s="104"/>
    </row>
    <row r="145" spans="1:41" ht="37.5" customHeight="1" thickBot="1" x14ac:dyDescent="0.4">
      <c r="B145" s="384"/>
      <c r="C145" s="385"/>
      <c r="D145" s="385"/>
      <c r="E145" s="385"/>
      <c r="F145" s="385"/>
      <c r="G145" s="385"/>
      <c r="H145" s="385"/>
      <c r="I145" s="386"/>
      <c r="J145" s="389"/>
      <c r="K145" s="389"/>
      <c r="L145" s="389"/>
      <c r="M145" s="389"/>
      <c r="N145" s="389"/>
      <c r="O145" s="389"/>
      <c r="P145" s="389"/>
      <c r="Q145" s="389"/>
      <c r="R145" s="389"/>
      <c r="S145" s="389"/>
      <c r="T145" s="389"/>
      <c r="U145" s="389"/>
      <c r="V145" s="389"/>
      <c r="W145" s="389"/>
      <c r="X145" s="389"/>
      <c r="Y145" s="389"/>
      <c r="Z145" s="389"/>
      <c r="AA145" s="389"/>
      <c r="AB145" s="389"/>
      <c r="AC145" s="389"/>
      <c r="AD145" s="389"/>
      <c r="AE145" s="390"/>
    </row>
    <row r="146" spans="1:41" s="127" customFormat="1" ht="37.5" customHeight="1" thickTop="1" x14ac:dyDescent="0.35">
      <c r="A146" s="104"/>
      <c r="B146" s="377" t="s">
        <v>110</v>
      </c>
      <c r="C146" s="377"/>
      <c r="D146" s="377"/>
      <c r="E146" s="377"/>
      <c r="F146" s="377"/>
      <c r="G146" s="377"/>
      <c r="H146" s="377"/>
      <c r="I146" s="377"/>
      <c r="J146" s="377"/>
      <c r="K146" s="377"/>
      <c r="L146" s="377"/>
      <c r="M146" s="377"/>
      <c r="N146" s="377"/>
      <c r="O146" s="377"/>
      <c r="P146" s="377"/>
      <c r="Q146" s="377"/>
      <c r="R146" s="377"/>
      <c r="S146" s="377"/>
      <c r="T146" s="377"/>
      <c r="U146" s="377"/>
      <c r="V146" s="377"/>
      <c r="W146" s="377"/>
      <c r="X146" s="377"/>
      <c r="Y146" s="377"/>
      <c r="Z146" s="377"/>
      <c r="AA146" s="377"/>
      <c r="AB146" s="377"/>
      <c r="AC146" s="377"/>
      <c r="AD146" s="377"/>
      <c r="AE146" s="377"/>
      <c r="AF146" s="377"/>
      <c r="AG146" s="377"/>
      <c r="AH146" s="377"/>
      <c r="AI146" s="377"/>
      <c r="AJ146" s="104"/>
      <c r="AK146" s="104"/>
      <c r="AL146" s="124"/>
      <c r="AM146" s="124"/>
      <c r="AN146" s="124"/>
      <c r="AO146" s="124"/>
    </row>
    <row r="147" spans="1:41" s="133" customFormat="1" ht="37.5" customHeight="1" x14ac:dyDescent="0.5">
      <c r="A147" s="104"/>
      <c r="B147" s="115" t="s">
        <v>95</v>
      </c>
      <c r="C147" s="150"/>
      <c r="D147" s="150"/>
      <c r="E147" s="150"/>
      <c r="F147" s="150"/>
      <c r="G147" s="150"/>
      <c r="H147" s="150"/>
      <c r="I147" s="150"/>
      <c r="J147" s="150"/>
      <c r="K147" s="150"/>
      <c r="L147" s="150"/>
      <c r="M147" s="150"/>
      <c r="N147" s="150"/>
      <c r="O147" s="150"/>
      <c r="P147" s="150"/>
      <c r="Q147" s="150"/>
      <c r="R147" s="150"/>
      <c r="S147" s="150"/>
      <c r="T147" s="150"/>
      <c r="U147" s="150"/>
      <c r="V147" s="150"/>
      <c r="W147" s="151"/>
      <c r="X147" s="151"/>
      <c r="Y147" s="151"/>
      <c r="Z147" s="151"/>
      <c r="AJ147" s="104"/>
      <c r="AK147" s="104"/>
      <c r="AL147" s="104"/>
      <c r="AM147" s="104"/>
      <c r="AN147" s="104"/>
      <c r="AO147" s="104"/>
    </row>
    <row r="148" spans="1:41" s="135" customFormat="1" ht="37.5" customHeight="1" thickBot="1" x14ac:dyDescent="0.4">
      <c r="A148" s="104"/>
      <c r="B148" s="152" t="s">
        <v>156</v>
      </c>
      <c r="C148" s="153"/>
      <c r="D148" s="153"/>
      <c r="E148" s="153"/>
      <c r="F148" s="153"/>
      <c r="G148" s="153"/>
      <c r="H148" s="153"/>
      <c r="I148" s="153"/>
      <c r="J148" s="153"/>
      <c r="K148" s="153"/>
      <c r="L148" s="153"/>
      <c r="M148" s="153"/>
      <c r="N148" s="153"/>
      <c r="O148" s="153"/>
      <c r="P148" s="153"/>
      <c r="Q148" s="153"/>
      <c r="R148" s="153"/>
      <c r="S148" s="153"/>
      <c r="T148" s="153"/>
      <c r="U148" s="153"/>
      <c r="V148" s="153"/>
      <c r="W148" s="154"/>
      <c r="X148" s="154"/>
      <c r="Y148" s="154"/>
      <c r="Z148" s="154"/>
      <c r="AJ148" s="104"/>
      <c r="AK148" s="104"/>
      <c r="AL148" s="124"/>
      <c r="AM148" s="124"/>
      <c r="AN148" s="124"/>
      <c r="AO148" s="124"/>
    </row>
    <row r="149" spans="1:41" s="126" customFormat="1" ht="37.5" customHeight="1" thickTop="1" thickBot="1" x14ac:dyDescent="0.4">
      <c r="A149" s="104"/>
      <c r="B149" s="340" t="s">
        <v>97</v>
      </c>
      <c r="C149" s="341"/>
      <c r="D149" s="341"/>
      <c r="E149" s="341"/>
      <c r="F149" s="341"/>
      <c r="G149" s="341"/>
      <c r="H149" s="341"/>
      <c r="I149" s="342"/>
      <c r="J149" s="378"/>
      <c r="K149" s="379"/>
      <c r="L149" s="379"/>
      <c r="M149" s="379"/>
      <c r="N149" s="379"/>
      <c r="O149" s="379"/>
      <c r="P149" s="379"/>
      <c r="Q149" s="379"/>
      <c r="R149" s="379"/>
      <c r="S149" s="379"/>
      <c r="T149" s="379"/>
      <c r="U149" s="379"/>
      <c r="V149" s="379"/>
      <c r="W149" s="379"/>
      <c r="X149" s="379"/>
      <c r="Y149" s="379"/>
      <c r="Z149" s="379"/>
      <c r="AA149" s="379"/>
      <c r="AB149" s="379"/>
      <c r="AC149" s="379"/>
      <c r="AD149" s="379"/>
      <c r="AE149" s="379"/>
      <c r="AF149" s="379"/>
      <c r="AG149" s="379"/>
      <c r="AH149" s="379"/>
      <c r="AI149" s="380"/>
      <c r="AJ149" s="104"/>
      <c r="AK149" s="104"/>
      <c r="AL149" s="104"/>
      <c r="AM149" s="104"/>
      <c r="AN149" s="104"/>
      <c r="AO149" s="104"/>
    </row>
    <row r="150" spans="1:41" s="127" customFormat="1" ht="37.5" customHeight="1" thickTop="1" thickBot="1" x14ac:dyDescent="0.4">
      <c r="A150" s="104"/>
      <c r="B150" s="374" t="s">
        <v>5</v>
      </c>
      <c r="C150" s="374"/>
      <c r="D150" s="374"/>
      <c r="E150" s="374"/>
      <c r="F150" s="374"/>
      <c r="G150" s="374"/>
      <c r="H150" s="374"/>
      <c r="I150" s="374"/>
      <c r="J150" s="375"/>
      <c r="K150" s="375"/>
      <c r="L150" s="375"/>
      <c r="M150" s="375"/>
      <c r="N150" s="375"/>
      <c r="O150" s="375"/>
      <c r="P150" s="375"/>
      <c r="Q150" s="375"/>
      <c r="R150" s="375"/>
      <c r="S150" s="375"/>
      <c r="T150" s="338" t="s">
        <v>32</v>
      </c>
      <c r="U150" s="338"/>
      <c r="V150" s="338"/>
      <c r="W150" s="338"/>
      <c r="X150" s="338"/>
      <c r="Y150" s="338"/>
      <c r="Z150" s="338"/>
      <c r="AA150" s="376"/>
      <c r="AB150" s="376"/>
      <c r="AC150" s="376"/>
      <c r="AD150" s="376"/>
      <c r="AE150" s="376"/>
      <c r="AF150" s="376"/>
      <c r="AG150" s="376"/>
      <c r="AH150" s="376"/>
      <c r="AI150" s="376"/>
      <c r="AJ150" s="104"/>
      <c r="AK150" s="104"/>
      <c r="AL150" s="104"/>
      <c r="AM150" s="104"/>
      <c r="AN150" s="104"/>
      <c r="AO150" s="104"/>
    </row>
    <row r="151" spans="1:41" s="126" customFormat="1" ht="37.5" customHeight="1" thickTop="1" thickBot="1" x14ac:dyDescent="0.4">
      <c r="A151" s="104"/>
      <c r="B151" s="358" t="s">
        <v>8</v>
      </c>
      <c r="C151" s="358"/>
      <c r="D151" s="358"/>
      <c r="E151" s="358"/>
      <c r="F151" s="358"/>
      <c r="G151" s="358"/>
      <c r="H151" s="358"/>
      <c r="I151" s="358"/>
      <c r="J151" s="356"/>
      <c r="K151" s="356"/>
      <c r="L151" s="356"/>
      <c r="M151" s="356"/>
      <c r="N151" s="356"/>
      <c r="O151" s="356"/>
      <c r="P151" s="356"/>
      <c r="Q151" s="356"/>
      <c r="R151" s="356"/>
      <c r="S151" s="356"/>
      <c r="T151" s="356"/>
      <c r="U151" s="356"/>
      <c r="V151" s="356"/>
      <c r="W151" s="356"/>
      <c r="X151" s="356"/>
      <c r="Y151" s="356"/>
      <c r="Z151" s="356"/>
      <c r="AA151" s="356"/>
      <c r="AB151" s="356"/>
      <c r="AC151" s="356"/>
      <c r="AD151" s="356"/>
      <c r="AE151" s="356"/>
      <c r="AF151" s="356"/>
      <c r="AG151" s="356"/>
      <c r="AH151" s="356"/>
      <c r="AI151" s="356"/>
      <c r="AJ151" s="104"/>
      <c r="AK151" s="104"/>
      <c r="AL151" s="104"/>
      <c r="AM151" s="104"/>
      <c r="AN151" s="104"/>
      <c r="AO151" s="104"/>
    </row>
    <row r="152" spans="1:41" ht="37.5" customHeight="1" thickTop="1" x14ac:dyDescent="0.5">
      <c r="B152" s="115" t="s">
        <v>96</v>
      </c>
      <c r="C152" s="150"/>
      <c r="D152" s="150"/>
      <c r="E152" s="150"/>
      <c r="F152" s="150"/>
      <c r="G152" s="150"/>
      <c r="H152" s="150"/>
      <c r="I152" s="150"/>
      <c r="J152" s="150"/>
      <c r="K152" s="150"/>
      <c r="L152" s="150"/>
      <c r="M152" s="150"/>
      <c r="N152" s="150"/>
      <c r="O152" s="150"/>
      <c r="P152" s="150"/>
      <c r="Q152" s="150"/>
      <c r="R152" s="150"/>
      <c r="S152" s="150"/>
      <c r="T152" s="150"/>
      <c r="U152" s="150"/>
      <c r="V152" s="150"/>
      <c r="W152" s="151"/>
      <c r="X152" s="151"/>
      <c r="Y152" s="151"/>
      <c r="Z152" s="151"/>
      <c r="AA152" s="133"/>
      <c r="AB152" s="133"/>
      <c r="AC152" s="133"/>
      <c r="AD152" s="133"/>
      <c r="AE152" s="133"/>
      <c r="AF152" s="133"/>
      <c r="AG152" s="133"/>
      <c r="AH152" s="133"/>
      <c r="AI152" s="133"/>
    </row>
    <row r="153" spans="1:41" s="126" customFormat="1" ht="37.5" customHeight="1" thickBot="1" x14ac:dyDescent="0.4">
      <c r="A153" s="104"/>
      <c r="B153" s="152" t="s">
        <v>157</v>
      </c>
      <c r="C153" s="153"/>
      <c r="D153" s="153"/>
      <c r="E153" s="153"/>
      <c r="F153" s="153"/>
      <c r="G153" s="153"/>
      <c r="H153" s="153"/>
      <c r="I153" s="153"/>
      <c r="J153" s="153"/>
      <c r="K153" s="153"/>
      <c r="L153" s="153"/>
      <c r="M153" s="153"/>
      <c r="N153" s="153"/>
      <c r="O153" s="153"/>
      <c r="P153" s="153"/>
      <c r="Q153" s="153"/>
      <c r="R153" s="153"/>
      <c r="S153" s="153"/>
      <c r="T153" s="153"/>
      <c r="U153" s="153"/>
      <c r="V153" s="153"/>
      <c r="W153" s="154"/>
      <c r="X153" s="154"/>
      <c r="Y153" s="154"/>
      <c r="Z153" s="154"/>
      <c r="AA153" s="135"/>
      <c r="AB153" s="135"/>
      <c r="AC153" s="135"/>
      <c r="AD153" s="135"/>
      <c r="AE153" s="135"/>
      <c r="AF153" s="135"/>
      <c r="AG153" s="135"/>
      <c r="AH153" s="135"/>
      <c r="AI153" s="135"/>
      <c r="AJ153" s="104"/>
      <c r="AK153" s="104"/>
      <c r="AL153" s="104"/>
      <c r="AM153" s="104"/>
      <c r="AN153" s="104"/>
      <c r="AO153" s="104"/>
    </row>
    <row r="154" spans="1:41" ht="37.5" customHeight="1" thickTop="1" thickBot="1" x14ac:dyDescent="0.4">
      <c r="B154" s="340" t="s">
        <v>48</v>
      </c>
      <c r="C154" s="341"/>
      <c r="D154" s="341"/>
      <c r="E154" s="341"/>
      <c r="F154" s="341"/>
      <c r="G154" s="341"/>
      <c r="H154" s="341"/>
      <c r="I154" s="342"/>
      <c r="J154" s="378"/>
      <c r="K154" s="379"/>
      <c r="L154" s="379"/>
      <c r="M154" s="379"/>
      <c r="N154" s="379"/>
      <c r="O154" s="379"/>
      <c r="P154" s="379"/>
      <c r="Q154" s="379"/>
      <c r="R154" s="379"/>
      <c r="S154" s="379"/>
      <c r="T154" s="379"/>
      <c r="U154" s="379"/>
      <c r="V154" s="379"/>
      <c r="W154" s="379"/>
      <c r="X154" s="379"/>
      <c r="Y154" s="379"/>
      <c r="Z154" s="379"/>
      <c r="AA154" s="379"/>
      <c r="AB154" s="379"/>
      <c r="AC154" s="379"/>
      <c r="AD154" s="379"/>
      <c r="AE154" s="379"/>
      <c r="AF154" s="379"/>
      <c r="AG154" s="379"/>
      <c r="AH154" s="379"/>
      <c r="AI154" s="380"/>
    </row>
    <row r="155" spans="1:41" s="133" customFormat="1" ht="37.5" customHeight="1" thickTop="1" thickBot="1" x14ac:dyDescent="0.4">
      <c r="A155" s="104"/>
      <c r="B155" s="374" t="s">
        <v>5</v>
      </c>
      <c r="C155" s="374"/>
      <c r="D155" s="374"/>
      <c r="E155" s="374"/>
      <c r="F155" s="374"/>
      <c r="G155" s="374"/>
      <c r="H155" s="374"/>
      <c r="I155" s="374"/>
      <c r="J155" s="375"/>
      <c r="K155" s="375"/>
      <c r="L155" s="375"/>
      <c r="M155" s="375"/>
      <c r="N155" s="375"/>
      <c r="O155" s="375"/>
      <c r="P155" s="375"/>
      <c r="Q155" s="375"/>
      <c r="R155" s="375"/>
      <c r="S155" s="375"/>
      <c r="T155" s="338" t="s">
        <v>32</v>
      </c>
      <c r="U155" s="338"/>
      <c r="V155" s="338"/>
      <c r="W155" s="338"/>
      <c r="X155" s="338"/>
      <c r="Y155" s="338"/>
      <c r="Z155" s="338"/>
      <c r="AA155" s="376"/>
      <c r="AB155" s="376"/>
      <c r="AC155" s="376"/>
      <c r="AD155" s="376"/>
      <c r="AE155" s="376"/>
      <c r="AF155" s="376"/>
      <c r="AG155" s="376"/>
      <c r="AH155" s="376"/>
      <c r="AI155" s="376"/>
      <c r="AJ155" s="104"/>
      <c r="AK155" s="104"/>
      <c r="AL155" s="104"/>
      <c r="AM155" s="104"/>
      <c r="AN155" s="104"/>
      <c r="AO155" s="104"/>
    </row>
    <row r="156" spans="1:41" s="135" customFormat="1" ht="37.5" customHeight="1" thickTop="1" thickBot="1" x14ac:dyDescent="0.4">
      <c r="A156" s="104"/>
      <c r="B156" s="358" t="s">
        <v>8</v>
      </c>
      <c r="C156" s="358"/>
      <c r="D156" s="358"/>
      <c r="E156" s="358"/>
      <c r="F156" s="358"/>
      <c r="G156" s="358"/>
      <c r="H156" s="358"/>
      <c r="I156" s="358"/>
      <c r="J156" s="356"/>
      <c r="K156" s="356"/>
      <c r="L156" s="356"/>
      <c r="M156" s="356"/>
      <c r="N156" s="356"/>
      <c r="O156" s="356"/>
      <c r="P156" s="356"/>
      <c r="Q156" s="356"/>
      <c r="R156" s="356"/>
      <c r="S156" s="356"/>
      <c r="T156" s="356"/>
      <c r="U156" s="356"/>
      <c r="V156" s="356"/>
      <c r="W156" s="356"/>
      <c r="X156" s="356"/>
      <c r="Y156" s="356"/>
      <c r="Z156" s="356"/>
      <c r="AA156" s="356"/>
      <c r="AB156" s="356"/>
      <c r="AC156" s="356"/>
      <c r="AD156" s="356"/>
      <c r="AE156" s="356"/>
      <c r="AF156" s="356"/>
      <c r="AG156" s="356"/>
      <c r="AH156" s="356"/>
      <c r="AI156" s="356"/>
      <c r="AJ156" s="104"/>
      <c r="AK156" s="104"/>
      <c r="AL156" s="104"/>
      <c r="AM156" s="104"/>
      <c r="AN156" s="104"/>
      <c r="AO156" s="104"/>
    </row>
    <row r="157" spans="1:41" s="126" customFormat="1" ht="37.5" customHeight="1" thickTop="1" x14ac:dyDescent="0.5">
      <c r="A157" s="104"/>
      <c r="B157" s="113" t="s">
        <v>111</v>
      </c>
      <c r="C157" s="155"/>
      <c r="D157" s="155"/>
      <c r="E157" s="155"/>
      <c r="F157" s="155"/>
      <c r="G157" s="155"/>
      <c r="H157" s="155"/>
      <c r="I157" s="151"/>
      <c r="J157" s="151"/>
      <c r="K157" s="151"/>
      <c r="L157" s="151"/>
      <c r="M157" s="151"/>
      <c r="N157" s="151"/>
      <c r="O157" s="155"/>
      <c r="P157" s="155"/>
      <c r="Q157" s="155"/>
      <c r="R157" s="155"/>
      <c r="S157" s="155"/>
      <c r="T157" s="155"/>
      <c r="U157" s="155"/>
      <c r="V157" s="155"/>
      <c r="W157" s="151"/>
      <c r="X157" s="151"/>
      <c r="Y157" s="151"/>
      <c r="Z157" s="151"/>
      <c r="AA157" s="133"/>
      <c r="AB157" s="133"/>
      <c r="AC157" s="133"/>
      <c r="AD157" s="133"/>
      <c r="AE157" s="133"/>
      <c r="AF157" s="133"/>
      <c r="AG157" s="133"/>
      <c r="AH157" s="133"/>
      <c r="AI157" s="133"/>
      <c r="AJ157" s="104"/>
      <c r="AK157" s="104"/>
      <c r="AL157" s="104"/>
      <c r="AM157" s="104"/>
      <c r="AN157" s="104"/>
      <c r="AO157" s="104"/>
    </row>
    <row r="158" spans="1:41" s="127" customFormat="1" ht="37.5" customHeight="1" x14ac:dyDescent="0.35">
      <c r="A158" s="104"/>
      <c r="B158" s="359" t="s">
        <v>98</v>
      </c>
      <c r="C158" s="359"/>
      <c r="D158" s="359"/>
      <c r="E158" s="359"/>
      <c r="F158" s="359"/>
      <c r="G158" s="359"/>
      <c r="H158" s="359"/>
      <c r="I158" s="359"/>
      <c r="J158" s="359"/>
      <c r="K158" s="359"/>
      <c r="L158" s="359"/>
      <c r="M158" s="359"/>
      <c r="N158" s="359"/>
      <c r="O158" s="359"/>
      <c r="P158" s="359"/>
      <c r="Q158" s="359"/>
      <c r="R158" s="359"/>
      <c r="S158" s="359"/>
      <c r="T158" s="359"/>
      <c r="U158" s="359"/>
      <c r="V158" s="359"/>
      <c r="W158" s="359"/>
      <c r="X158" s="359"/>
      <c r="Y158" s="359"/>
      <c r="Z158" s="359"/>
      <c r="AA158" s="359"/>
      <c r="AB158" s="359"/>
      <c r="AC158" s="359"/>
      <c r="AD158" s="359"/>
      <c r="AE158" s="359"/>
      <c r="AF158" s="359"/>
      <c r="AG158" s="359"/>
      <c r="AH158" s="359"/>
      <c r="AI158" s="359"/>
      <c r="AJ158" s="104"/>
      <c r="AK158" s="104"/>
      <c r="AL158" s="104"/>
      <c r="AM158" s="104"/>
      <c r="AN158" s="104"/>
      <c r="AO158" s="104"/>
    </row>
    <row r="159" spans="1:41" s="126" customFormat="1" ht="37.5" customHeight="1" thickBot="1" x14ac:dyDescent="0.55000000000000004">
      <c r="A159" s="104"/>
      <c r="B159" s="113" t="s">
        <v>170</v>
      </c>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04"/>
      <c r="AK159" s="104"/>
      <c r="AL159" s="104"/>
      <c r="AM159" s="104"/>
      <c r="AN159" s="104"/>
      <c r="AO159" s="104"/>
    </row>
    <row r="160" spans="1:41" ht="37.5" customHeight="1" thickTop="1" thickBot="1" x14ac:dyDescent="0.4">
      <c r="B160" s="360" t="s">
        <v>47</v>
      </c>
      <c r="C160" s="361"/>
      <c r="D160" s="361"/>
      <c r="E160" s="361"/>
      <c r="F160" s="361"/>
      <c r="G160" s="361"/>
      <c r="H160" s="361"/>
      <c r="I160" s="362"/>
      <c r="J160" s="269" t="str">
        <f>IF(ISBLANK(J32),"",IF(K126&gt;0,J32+7,""))</f>
        <v/>
      </c>
      <c r="K160" s="270"/>
      <c r="L160" s="270"/>
      <c r="M160" s="270"/>
      <c r="N160" s="270"/>
      <c r="O160" s="270"/>
      <c r="P160" s="270"/>
      <c r="Q160" s="270"/>
      <c r="R160" s="270"/>
      <c r="S160" s="271"/>
      <c r="T160" s="272"/>
      <c r="U160" s="273"/>
      <c r="V160" s="145"/>
      <c r="W160" s="145"/>
      <c r="X160" s="127"/>
      <c r="Y160" s="127"/>
      <c r="Z160" s="127"/>
      <c r="AA160" s="127"/>
      <c r="AB160" s="127"/>
      <c r="AC160" s="127"/>
      <c r="AD160" s="127"/>
      <c r="AE160" s="127"/>
      <c r="AF160" s="127"/>
      <c r="AG160" s="127"/>
      <c r="AH160" s="127"/>
      <c r="AI160" s="127"/>
    </row>
    <row r="161" spans="1:41" s="126" customFormat="1" ht="37.5" customHeight="1" thickTop="1" thickBot="1" x14ac:dyDescent="0.55000000000000004">
      <c r="A161" s="104"/>
      <c r="B161" s="113" t="s">
        <v>99</v>
      </c>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04"/>
      <c r="AK161" s="104"/>
      <c r="AL161" s="104"/>
      <c r="AM161" s="104"/>
      <c r="AN161" s="104"/>
      <c r="AO161" s="104"/>
    </row>
    <row r="162" spans="1:41" ht="37.5" customHeight="1" thickTop="1" thickBot="1" x14ac:dyDescent="0.4">
      <c r="B162" s="363" t="s">
        <v>41</v>
      </c>
      <c r="C162" s="364"/>
      <c r="D162" s="364"/>
      <c r="E162" s="364"/>
      <c r="F162" s="364"/>
      <c r="G162" s="364"/>
      <c r="H162" s="364"/>
      <c r="I162" s="365"/>
      <c r="J162" s="117" t="s">
        <v>2</v>
      </c>
      <c r="K162" s="369"/>
      <c r="L162" s="369"/>
      <c r="M162" s="369"/>
      <c r="N162" s="369"/>
      <c r="O162" s="369"/>
      <c r="P162" s="370"/>
      <c r="Q162" s="118"/>
      <c r="R162" s="119"/>
      <c r="S162" s="119"/>
      <c r="T162" s="119"/>
      <c r="U162" s="119"/>
      <c r="V162" s="119"/>
      <c r="W162" s="119"/>
      <c r="X162" s="119"/>
      <c r="Y162" s="119"/>
      <c r="Z162" s="119"/>
      <c r="AA162" s="119"/>
      <c r="AB162" s="119"/>
      <c r="AC162" s="120"/>
      <c r="AD162" s="121"/>
      <c r="AE162" s="121"/>
      <c r="AF162" s="121"/>
      <c r="AG162" s="121"/>
      <c r="AH162" s="122"/>
      <c r="AI162" s="122"/>
    </row>
    <row r="163" spans="1:41" s="133" customFormat="1" ht="37.5" customHeight="1" thickTop="1" thickBot="1" x14ac:dyDescent="0.4">
      <c r="A163" s="104"/>
      <c r="B163" s="366"/>
      <c r="C163" s="367"/>
      <c r="D163" s="367"/>
      <c r="E163" s="367"/>
      <c r="F163" s="367"/>
      <c r="G163" s="367"/>
      <c r="H163" s="367"/>
      <c r="I163" s="368"/>
      <c r="J163" s="356"/>
      <c r="K163" s="356"/>
      <c r="L163" s="356"/>
      <c r="M163" s="356"/>
      <c r="N163" s="356"/>
      <c r="O163" s="356"/>
      <c r="P163" s="356"/>
      <c r="Q163" s="356"/>
      <c r="R163" s="356"/>
      <c r="S163" s="356"/>
      <c r="T163" s="356"/>
      <c r="U163" s="356"/>
      <c r="V163" s="356"/>
      <c r="W163" s="356"/>
      <c r="X163" s="356"/>
      <c r="Y163" s="356"/>
      <c r="Z163" s="356"/>
      <c r="AA163" s="356"/>
      <c r="AB163" s="356"/>
      <c r="AC163" s="356"/>
      <c r="AD163" s="356"/>
      <c r="AE163" s="356"/>
      <c r="AF163" s="356"/>
      <c r="AG163" s="356"/>
      <c r="AH163" s="356"/>
      <c r="AI163" s="356"/>
      <c r="AJ163" s="104"/>
      <c r="AK163" s="104"/>
      <c r="AL163" s="104"/>
      <c r="AM163" s="104"/>
      <c r="AN163" s="104"/>
      <c r="AO163" s="104"/>
    </row>
    <row r="164" spans="1:41" s="127" customFormat="1" ht="47.25" customHeight="1" thickTop="1" thickBot="1" x14ac:dyDescent="0.4">
      <c r="A164" s="104"/>
      <c r="B164" s="355" t="s">
        <v>42</v>
      </c>
      <c r="C164" s="355"/>
      <c r="D164" s="355"/>
      <c r="E164" s="355"/>
      <c r="F164" s="355"/>
      <c r="G164" s="355"/>
      <c r="H164" s="355"/>
      <c r="I164" s="355"/>
      <c r="J164" s="356"/>
      <c r="K164" s="356"/>
      <c r="L164" s="356"/>
      <c r="M164" s="356"/>
      <c r="N164" s="356"/>
      <c r="O164" s="356"/>
      <c r="P164" s="356"/>
      <c r="Q164" s="356"/>
      <c r="R164" s="356"/>
      <c r="S164" s="356"/>
      <c r="T164" s="356"/>
      <c r="U164" s="356"/>
      <c r="V164" s="356"/>
      <c r="W164" s="356"/>
      <c r="X164" s="356"/>
      <c r="Y164" s="356"/>
      <c r="Z164" s="356"/>
      <c r="AA164" s="356"/>
      <c r="AB164" s="356"/>
      <c r="AC164" s="356"/>
      <c r="AD164" s="356"/>
      <c r="AE164" s="356"/>
      <c r="AF164" s="356"/>
      <c r="AG164" s="356"/>
      <c r="AH164" s="356"/>
      <c r="AI164" s="356"/>
      <c r="AJ164" s="104"/>
      <c r="AK164" s="104"/>
      <c r="AL164" s="104"/>
      <c r="AM164" s="104"/>
      <c r="AN164" s="104"/>
      <c r="AO164" s="104"/>
    </row>
    <row r="165" spans="1:41" s="127" customFormat="1" ht="37.5" customHeight="1" thickTop="1" thickBot="1" x14ac:dyDescent="0.4">
      <c r="A165" s="104"/>
      <c r="B165" s="357" t="s">
        <v>298</v>
      </c>
      <c r="C165" s="358"/>
      <c r="D165" s="358"/>
      <c r="E165" s="358"/>
      <c r="F165" s="358"/>
      <c r="G165" s="358"/>
      <c r="H165" s="358"/>
      <c r="I165" s="358"/>
      <c r="J165" s="371"/>
      <c r="K165" s="372"/>
      <c r="L165" s="372"/>
      <c r="M165" s="372"/>
      <c r="N165" s="372"/>
      <c r="O165" s="372"/>
      <c r="P165" s="372"/>
      <c r="Q165" s="372"/>
      <c r="R165" s="357" t="s">
        <v>299</v>
      </c>
      <c r="S165" s="358"/>
      <c r="T165" s="358"/>
      <c r="U165" s="358"/>
      <c r="V165" s="358"/>
      <c r="W165" s="358"/>
      <c r="X165" s="358"/>
      <c r="Y165" s="358"/>
      <c r="Z165" s="371"/>
      <c r="AA165" s="372"/>
      <c r="AB165" s="372"/>
      <c r="AC165" s="372"/>
      <c r="AD165" s="372"/>
      <c r="AE165" s="372"/>
      <c r="AF165" s="372"/>
      <c r="AG165" s="372"/>
      <c r="AH165" s="372"/>
      <c r="AI165" s="373"/>
      <c r="AJ165" s="104"/>
      <c r="AK165" s="104"/>
      <c r="AL165" s="104"/>
      <c r="AM165" s="104"/>
      <c r="AN165" s="104"/>
      <c r="AO165" s="104"/>
    </row>
    <row r="166" spans="1:41" s="124" customFormat="1" ht="15" customHeight="1" thickTop="1" x14ac:dyDescent="0.35">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row>
    <row r="167" spans="1:41" ht="30" customHeight="1" x14ac:dyDescent="0.35"/>
    <row r="168" spans="1:41" ht="37.5" customHeight="1" x14ac:dyDescent="0.35"/>
    <row r="169" spans="1:41" s="124" customFormat="1" ht="27" customHeight="1" x14ac:dyDescent="0.35">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row>
    <row r="170" spans="1:41" ht="37.5" customHeight="1" x14ac:dyDescent="0.35"/>
    <row r="171" spans="1:41" s="124" customFormat="1" ht="26.25" customHeight="1" x14ac:dyDescent="0.35">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row>
    <row r="172" spans="1:41" ht="37.5" customHeight="1" x14ac:dyDescent="0.35"/>
  </sheetData>
  <sheetProtection sheet="1" objects="1" scenarios="1"/>
  <mergeCells count="254">
    <mergeCell ref="X32:AI32"/>
    <mergeCell ref="V32:W32"/>
    <mergeCell ref="E9:AG9"/>
    <mergeCell ref="B126:J126"/>
    <mergeCell ref="K126:P126"/>
    <mergeCell ref="K119:AI122"/>
    <mergeCell ref="S124:AI126"/>
    <mergeCell ref="AG109:AH109"/>
    <mergeCell ref="H110:S110"/>
    <mergeCell ref="T110:AB110"/>
    <mergeCell ref="AG110:AH110"/>
    <mergeCell ref="AD111:AI111"/>
    <mergeCell ref="B109:G109"/>
    <mergeCell ref="H109:S109"/>
    <mergeCell ref="T109:AB109"/>
    <mergeCell ref="B115:AI115"/>
    <mergeCell ref="B117:J117"/>
    <mergeCell ref="K117:P117"/>
    <mergeCell ref="B119:J122"/>
    <mergeCell ref="B124:J124"/>
    <mergeCell ref="K124:P124"/>
    <mergeCell ref="B125:J125"/>
    <mergeCell ref="K125:P125"/>
    <mergeCell ref="Y111:Z111"/>
    <mergeCell ref="B110:G110"/>
    <mergeCell ref="AC98:AF98"/>
    <mergeCell ref="H107:S107"/>
    <mergeCell ref="AG107:AH107"/>
    <mergeCell ref="H108:S108"/>
    <mergeCell ref="T108:AB108"/>
    <mergeCell ref="AG108:AH108"/>
    <mergeCell ref="AC99:AC103"/>
    <mergeCell ref="AD99:AD103"/>
    <mergeCell ref="AE99:AE103"/>
    <mergeCell ref="AF99:AF103"/>
    <mergeCell ref="H98:S103"/>
    <mergeCell ref="H104:S104"/>
    <mergeCell ref="T98:AB103"/>
    <mergeCell ref="AG98:AI103"/>
    <mergeCell ref="AG104:AH104"/>
    <mergeCell ref="T104:AB104"/>
    <mergeCell ref="H105:S105"/>
    <mergeCell ref="T105:AB105"/>
    <mergeCell ref="AG105:AH105"/>
    <mergeCell ref="AO41:AO43"/>
    <mergeCell ref="AN44:AN45"/>
    <mergeCell ref="AM44:AM45"/>
    <mergeCell ref="AL44:AL46"/>
    <mergeCell ref="AO44:AO46"/>
    <mergeCell ref="X63:Y63"/>
    <mergeCell ref="AE63:AI63"/>
    <mergeCell ref="X73:Y73"/>
    <mergeCell ref="AE73:AI73"/>
    <mergeCell ref="AH57:AH59"/>
    <mergeCell ref="AG57:AG59"/>
    <mergeCell ref="AF57:AF59"/>
    <mergeCell ref="AE57:AE59"/>
    <mergeCell ref="B40:AI42"/>
    <mergeCell ref="B56:G59"/>
    <mergeCell ref="H56:U59"/>
    <mergeCell ref="V56:AD59"/>
    <mergeCell ref="X53:Y53"/>
    <mergeCell ref="AE53:AI53"/>
    <mergeCell ref="AL41:AL43"/>
    <mergeCell ref="AI45:AI46"/>
    <mergeCell ref="AH45:AH46"/>
    <mergeCell ref="AG45:AG46"/>
    <mergeCell ref="AF45:AF46"/>
    <mergeCell ref="AE88:AI88"/>
    <mergeCell ref="AE96:AI96"/>
    <mergeCell ref="AL47:AM47"/>
    <mergeCell ref="AI57:AI59"/>
    <mergeCell ref="B107:G107"/>
    <mergeCell ref="B108:G108"/>
    <mergeCell ref="B104:G104"/>
    <mergeCell ref="B105:G105"/>
    <mergeCell ref="B106:G106"/>
    <mergeCell ref="B94:N94"/>
    <mergeCell ref="O94:W94"/>
    <mergeCell ref="X90:X93"/>
    <mergeCell ref="B95:N95"/>
    <mergeCell ref="O95:W95"/>
    <mergeCell ref="B98:G103"/>
    <mergeCell ref="X96:Y96"/>
    <mergeCell ref="T107:AB107"/>
    <mergeCell ref="B85:G85"/>
    <mergeCell ref="H85:S85"/>
    <mergeCell ref="B87:G87"/>
    <mergeCell ref="H87:S87"/>
    <mergeCell ref="H106:S106"/>
    <mergeCell ref="T106:AB106"/>
    <mergeCell ref="AG106:AH106"/>
    <mergeCell ref="B72:G72"/>
    <mergeCell ref="H72:U72"/>
    <mergeCell ref="V72:AD72"/>
    <mergeCell ref="B90:N93"/>
    <mergeCell ref="O90:W93"/>
    <mergeCell ref="B82:G82"/>
    <mergeCell ref="H82:S82"/>
    <mergeCell ref="B83:G83"/>
    <mergeCell ref="H83:S83"/>
    <mergeCell ref="B84:G84"/>
    <mergeCell ref="H84:S84"/>
    <mergeCell ref="Y90:Y93"/>
    <mergeCell ref="T82:Z82"/>
    <mergeCell ref="T83:Z83"/>
    <mergeCell ref="T84:Z84"/>
    <mergeCell ref="T85:Z85"/>
    <mergeCell ref="T87:Z87"/>
    <mergeCell ref="X88:Y88"/>
    <mergeCell ref="B86:G86"/>
    <mergeCell ref="H86:S86"/>
    <mergeCell ref="T86:Z86"/>
    <mergeCell ref="B81:G81"/>
    <mergeCell ref="H81:S81"/>
    <mergeCell ref="AI77:AI80"/>
    <mergeCell ref="AH77:AH80"/>
    <mergeCell ref="AG77:AG80"/>
    <mergeCell ref="AF77:AF80"/>
    <mergeCell ref="AE77:AE80"/>
    <mergeCell ref="AD77:AD80"/>
    <mergeCell ref="AC77:AC80"/>
    <mergeCell ref="AB77:AB80"/>
    <mergeCell ref="B76:G80"/>
    <mergeCell ref="H76:S80"/>
    <mergeCell ref="T76:Z80"/>
    <mergeCell ref="AA76:AI76"/>
    <mergeCell ref="AA77:AA80"/>
    <mergeCell ref="T81:Z81"/>
    <mergeCell ref="B144:I145"/>
    <mergeCell ref="J144:AE145"/>
    <mergeCell ref="B142:I142"/>
    <mergeCell ref="J142:V142"/>
    <mergeCell ref="AA141:AE141"/>
    <mergeCell ref="D5:AH5"/>
    <mergeCell ref="B30:AI30"/>
    <mergeCell ref="E15:AG17"/>
    <mergeCell ref="D7:H7"/>
    <mergeCell ref="D14:H14"/>
    <mergeCell ref="D19:H19"/>
    <mergeCell ref="B47:G47"/>
    <mergeCell ref="AE44:AI44"/>
    <mergeCell ref="H47:U47"/>
    <mergeCell ref="V47:AD47"/>
    <mergeCell ref="B32:I32"/>
    <mergeCell ref="J32:U32"/>
    <mergeCell ref="B37:I37"/>
    <mergeCell ref="J36:AI36"/>
    <mergeCell ref="B34:I35"/>
    <mergeCell ref="K34:P34"/>
    <mergeCell ref="J35:AI35"/>
    <mergeCell ref="B36:I36"/>
    <mergeCell ref="R37:Y37"/>
    <mergeCell ref="B155:I155"/>
    <mergeCell ref="J155:S155"/>
    <mergeCell ref="T155:Z155"/>
    <mergeCell ref="AA155:AI155"/>
    <mergeCell ref="B150:I150"/>
    <mergeCell ref="J150:S150"/>
    <mergeCell ref="T150:Z150"/>
    <mergeCell ref="AA150:AI150"/>
    <mergeCell ref="B146:AI146"/>
    <mergeCell ref="B149:I149"/>
    <mergeCell ref="J149:AI149"/>
    <mergeCell ref="B151:I151"/>
    <mergeCell ref="J151:AI151"/>
    <mergeCell ref="B154:I154"/>
    <mergeCell ref="J154:AI154"/>
    <mergeCell ref="B164:I164"/>
    <mergeCell ref="J164:AI164"/>
    <mergeCell ref="B165:I165"/>
    <mergeCell ref="B156:I156"/>
    <mergeCell ref="J156:AI156"/>
    <mergeCell ref="B158:AI158"/>
    <mergeCell ref="B160:I160"/>
    <mergeCell ref="J160:U160"/>
    <mergeCell ref="B162:I163"/>
    <mergeCell ref="K162:P162"/>
    <mergeCell ref="J163:AI163"/>
    <mergeCell ref="J165:Q165"/>
    <mergeCell ref="R165:Y165"/>
    <mergeCell ref="Z165:AI165"/>
    <mergeCell ref="W142:Z142"/>
    <mergeCell ref="B143:I143"/>
    <mergeCell ref="J143:Q143"/>
    <mergeCell ref="R143:X143"/>
    <mergeCell ref="Y143:AE143"/>
    <mergeCell ref="AE56:AI56"/>
    <mergeCell ref="B60:G60"/>
    <mergeCell ref="H60:U60"/>
    <mergeCell ref="AE67:AE70"/>
    <mergeCell ref="AF67:AF70"/>
    <mergeCell ref="AE66:AF66"/>
    <mergeCell ref="B136:I136"/>
    <mergeCell ref="J136:U136"/>
    <mergeCell ref="V113:AB113"/>
    <mergeCell ref="AC113:AH113"/>
    <mergeCell ref="B141:I141"/>
    <mergeCell ref="J141:V141"/>
    <mergeCell ref="W141:Z141"/>
    <mergeCell ref="AA142:AE142"/>
    <mergeCell ref="J135:U135"/>
    <mergeCell ref="B131:AI131"/>
    <mergeCell ref="B132:I132"/>
    <mergeCell ref="J132:U132"/>
    <mergeCell ref="B133:I133"/>
    <mergeCell ref="AL40:AM40"/>
    <mergeCell ref="B55:AI55"/>
    <mergeCell ref="B65:AI65"/>
    <mergeCell ref="B75:AI75"/>
    <mergeCell ref="AL48:AO48"/>
    <mergeCell ref="H49:U49"/>
    <mergeCell ref="V49:AD49"/>
    <mergeCell ref="B50:G50"/>
    <mergeCell ref="H50:U50"/>
    <mergeCell ref="V50:AD50"/>
    <mergeCell ref="B66:G70"/>
    <mergeCell ref="H66:U70"/>
    <mergeCell ref="V66:AD70"/>
    <mergeCell ref="B71:G71"/>
    <mergeCell ref="H71:U71"/>
    <mergeCell ref="V71:AD71"/>
    <mergeCell ref="V60:AD60"/>
    <mergeCell ref="B61:G61"/>
    <mergeCell ref="H61:U61"/>
    <mergeCell ref="V61:AD61"/>
    <mergeCell ref="B62:G62"/>
    <mergeCell ref="H62:U62"/>
    <mergeCell ref="V62:AD62"/>
    <mergeCell ref="AE45:AE46"/>
    <mergeCell ref="B2:AI2"/>
    <mergeCell ref="B129:AI129"/>
    <mergeCell ref="B137:I137"/>
    <mergeCell ref="J137:U137"/>
    <mergeCell ref="B135:I135"/>
    <mergeCell ref="J133:U133"/>
    <mergeCell ref="B134:I134"/>
    <mergeCell ref="J134:U134"/>
    <mergeCell ref="J37:Q37"/>
    <mergeCell ref="Z37:AI37"/>
    <mergeCell ref="B39:AI39"/>
    <mergeCell ref="B44:G46"/>
    <mergeCell ref="H44:U46"/>
    <mergeCell ref="V44:AD46"/>
    <mergeCell ref="B51:G51"/>
    <mergeCell ref="H51:U51"/>
    <mergeCell ref="V51:AD51"/>
    <mergeCell ref="B52:G52"/>
    <mergeCell ref="H52:U52"/>
    <mergeCell ref="V52:AD52"/>
    <mergeCell ref="B48:G48"/>
    <mergeCell ref="H48:U48"/>
    <mergeCell ref="V48:AD48"/>
    <mergeCell ref="B49:G49"/>
  </mergeCells>
  <phoneticPr fontId="3"/>
  <conditionalFormatting sqref="J141:V142 AA141:AE142 J143:Q143 Y143:AE143 J144:AE145 J149:AI149 J150:S150 AA150:AI150 J151:AI151 J154:AI154 J155:S155 AA155:AI155 J156:AI156 K162:P162 J163:AI164 J165:Q165 Z165:AI165">
    <cfRule type="expression" dxfId="0" priority="1">
      <formula>$K$126&lt;=0</formula>
    </cfRule>
  </conditionalFormatting>
  <dataValidations count="31">
    <dataValidation imeMode="off" allowBlank="1" showInputMessage="1" showErrorMessage="1" sqref="J150:S150 AA150:AI150 J155:S155 AA155:AI155" xr:uid="{5A509A05-A454-48B4-8FB2-1635486A1607}"/>
    <dataValidation type="list" allowBlank="1" showInputMessage="1" showErrorMessage="1" promptTitle="預金種別" prompt="_x000a_プルダウンメニューから「預金種別」を選択入力してください。" sqref="J143:Q143" xr:uid="{30531AD1-E2B8-435B-8F5F-0308FF2E4C7E}">
      <formula1>"普通預金,当座預金,納税準備預金,貯蓄預金,その他"</formula1>
    </dataValidation>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K162:P162" xr:uid="{8598E2C5-3BF8-491B-B5EB-A9F8B4CC760E}"/>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J141:V141"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J142:V142" xr:uid="{763A9E1B-05B5-4911-BB24-79A3E9B3614A}"/>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A141:AE141"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A142:AE142"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Y143:AE143" xr:uid="{2BE72DCB-0ED8-4DC2-AF95-ADF20FE65980}">
      <formula1>1</formula1>
      <formula2>9999999</formula2>
    </dataValidation>
    <dataValidation type="date" imeMode="off" operator="greaterThanOrEqual" allowBlank="1" showInputMessage="1" showErrorMessage="1" errorTitle="「提出年月日」が正しく入力されていません！" error="_x000a_提出年月日（本日以降の日付）を日付形式で入力してください。_x000a__x000a_（例①）2026/4/1_x000a_（例②）R8.4.1" promptTitle="「提出年月日」の入力" prompt="_x000a_提出年月日を日付形式（和暦または西暦）で入力してください。_x000a__x000a_例１）R8.5.1_x000a_例２）2026/5/1" sqref="J32:U32" xr:uid="{797DAE58-38E5-482A-8E0E-786F32DD43CF}">
      <formula1>TODAY()</formula1>
    </dataValidation>
    <dataValidation imeMode="off" operator="equal" allowBlank="1" showInputMessage="1" promptTitle="「法人の所在地（郵便番号）」の入力" prompt="_x000a_申請者の所在地の郵便番号を入力してください。_x000a__x000a_【入力例】　2381234　※ハイフン省略可" sqref="K34:P34" xr:uid="{957EE3DB-1B7B-4018-AA64-BDF10EBDA5A6}"/>
    <dataValidation imeMode="hiragana" allowBlank="1" showInputMessage="1" showErrorMessage="1" promptTitle="「事業所名」の入力" prompt="_x000a_事業所の名称を入力してください。" sqref="H47:H52 H60:H62 H71:H72 H104:H110 B94:B95 H81:H87" xr:uid="{B7C84217-DA9C-423E-AE59-B56047F854C9}"/>
    <dataValidation type="list" allowBlank="1" showInputMessage="1" showErrorMessage="1" sqref="AC104:AF110 AE71:AF72 AE60:AI62 AE47:AI52 X94:Y95 AA81:AI87" xr:uid="{A4CCD5DC-6C1D-41BF-9575-E2089E0B1486}">
      <formula1>"●"</formula1>
    </dataValidation>
    <dataValidation imeMode="hiragana" allowBlank="1" showInputMessage="1" showErrorMessage="1" promptTitle="「事業所所在地」の入力" prompt="_x000a_事業所の所在地を町名から入力してください。_x000a__x000a_（例）小川町11番地" sqref="T104:T110 O94:W95 V60:AD62 V47:AD52 V71:AD72 T81:T87 U82:Z87" xr:uid="{89EE329E-53D0-42E9-930D-84EEBA7A525A}"/>
    <dataValidation imeMode="hiragana" allowBlank="1" showInputMessage="1" showErrorMessage="1" promptTitle="法人名称" prompt="法人の名称を入力してください。_x000a__x000a_【入力例】　社会福祉法人○○会" sqref="J36:AI36" xr:uid="{92A2DE4F-A053-421A-AC93-B7C450CFD35D}"/>
    <dataValidation imeMode="hiragana" allowBlank="1" showInputMessage="1" showErrorMessage="1" promptTitle="法人所在地" prompt="法人の所在地を入力してください。_x000a__x000a_【入力例】○○市○○町1-2-3　○○ビル1F" sqref="J35:AI35" xr:uid="{8E52F740-8245-4C81-9FFD-FC240B2F4D04}"/>
    <dataValidation imeMode="hiragana" allowBlank="1" showInputMessage="1" showErrorMessage="1" promptTitle="代理人氏名（法人名称）" prompt="_x000a_代理人の氏名（法人の場合は名称）を入力してください。" sqref="J164:AI164" xr:uid="{18D7B9FE-76C8-4501-A950-BD49BB459466}"/>
    <dataValidation imeMode="hiragana" allowBlank="1" showInputMessage="1" showErrorMessage="1" promptTitle="代理人住所（法人所在地）" prompt="_x000a_代理人の住所（法人の場合は所在地）を入力してください。" sqref="J163:AI163" xr:uid="{C6BD2F48-76A1-4A9F-AEDD-0ECA151D5C76}"/>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J151:AI151 J156:AI156" xr:uid="{39CF2DE9-0B48-4A4C-9A8E-58DDD2426505}">
      <formula1>LENB(J151)=LEN(J151)</formula1>
    </dataValidation>
    <dataValidation imeMode="hiragana" allowBlank="1" showInputMessage="1" showErrorMessage="1" sqref="J149:AI149 J154:AI154" xr:uid="{04732F99-D3E2-4FEE-9E29-B2DBAC6DF954}"/>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J144:AE144 J146:AE146" xr:uid="{A18559F0-F025-43B3-8E6A-282F4E659D79}"/>
    <dataValidation type="list" imeMode="hiragana" allowBlank="1" showInputMessage="1" promptTitle="代表者の役職" prompt="法人の代表者の役職を入力してください。_x000a__x000a_【入力例】　理事長" sqref="J37 J165" xr:uid="{7C7C9691-F4A4-477F-B946-1F5F21C2471F}">
      <formula1>"理事長,代表取締役,代表取締役社長,代表社員"</formula1>
    </dataValidation>
    <dataValidation imeMode="hiragana" allowBlank="1" showInputMessage="1" showErrorMessage="1" promptTitle="代表者の役職氏名" prompt="法人の代表者の役職と氏名を入力してください。_x000a__x000a_【入力例】　代表取締役　○○　○○" sqref="Z37 Z165" xr:uid="{66186D9A-1C77-48CB-9F30-C689493854A2}"/>
    <dataValidation imeMode="hiragana" allowBlank="1" showInputMessage="1" showErrorMessage="1" promptTitle="「変更理由等」の入力" prompt="_x000a_事業計画変更申請書の提出が必要となった具体的な理由等を入力してください。_x000a__x000a_【例】　補助対象経費ではない○○に係る経費を含めて交付申請を行っていたため。" sqref="K119" xr:uid="{72E0B0D4-18C1-492E-952A-3FCAFB8E2476}"/>
    <dataValidation type="whole" imeMode="off" operator="greaterThanOrEqual" allowBlank="1" showInputMessage="1" showErrorMessage="1" promptTitle="「交付決定額」の入力" prompt="_x000a_市に当初交付申請書を行い、その後、市から送付された「交付決定通知書」に記載されている『交付決定額』を入力してください。_x000a_" sqref="K117:P117" xr:uid="{E2B124CC-C26C-4617-881A-F335A60E07D7}">
      <formula1>0</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47:G52" xr:uid="{177B0EB9-C49C-479C-BF6E-7F78D8EE932C}">
      <formula1>COUNTIF($B$47:$B$52,B47)&lt;=1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60:G62" xr:uid="{758E7DC2-E490-42CA-AEDA-31ABDD86BB28}">
      <formula1>COUNTIF($B$60:$B$62,B60)&lt;=1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105:G107 B109:G110" xr:uid="{AD558821-430D-4852-BED6-50DEBBBC0132}">
      <formula1>COUNTIF($B$105:$B$111,B105)&lt;=1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104:G104 B108:G108" xr:uid="{DD308634-701D-405C-8D5A-EE2C67C06EF5}">
      <formula1>COUNTIF($B$104:$B$110,B104)&lt;=1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81:G87" xr:uid="{B8FE8FAF-DA6E-4C09-BCF3-673B863F9877}">
      <formula1>COUNTIF($B$81:$B$87,B81)&lt;=1</formula1>
    </dataValidation>
    <dataValidation type="whole" imeMode="off" operator="greaterThanOrEqual" allowBlank="1" showInputMessage="1" showErrorMessage="1" errorTitle="「定員」が正しく入力されていません。" error="定員を半角数字で入力してください。" sqref="AG104:AH110" xr:uid="{1AED9D90-163E-4FDC-83DA-5A31C9FFCC8B}">
      <formula1>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71:G72" xr:uid="{7935F88C-0579-4092-B7E3-BE7F95DE82BC}">
      <formula1>COUNTIF($B$70:$B$71,B71)&lt;=1</formula1>
    </dataValidation>
  </dataValidations>
  <pageMargins left="0.70866141732283472" right="0.70866141732283472"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36345-487F-4BE3-A4D6-E21B9B6CE6CC}">
  <sheetPr>
    <tabColor theme="4"/>
    <pageSetUpPr fitToPage="1"/>
  </sheetPr>
  <dimension ref="A1:AB47"/>
  <sheetViews>
    <sheetView showGridLines="0" showRowColHeaders="0" view="pageBreakPreview" zoomScaleNormal="100" zoomScaleSheetLayoutView="100" workbookViewId="0">
      <selection activeCell="J23" sqref="J23"/>
    </sheetView>
  </sheetViews>
  <sheetFormatPr defaultColWidth="9" defaultRowHeight="14.25" x14ac:dyDescent="0.35"/>
  <cols>
    <col min="1" max="28" width="3.125" style="58" customWidth="1"/>
    <col min="29" max="16384" width="9" style="58"/>
  </cols>
  <sheetData>
    <row r="1" spans="1:28" s="57" customFormat="1" ht="21" x14ac:dyDescent="0.35">
      <c r="A1" s="510" t="s">
        <v>335</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row>
    <row r="2" spans="1:28" ht="15.75" customHeight="1" thickBot="1" x14ac:dyDescent="0.4"/>
    <row r="3" spans="1:28" ht="15.75" customHeight="1" x14ac:dyDescent="0.3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1"/>
    </row>
    <row r="4" spans="1:28" ht="15.75" customHeight="1" x14ac:dyDescent="0.35">
      <c r="A4" s="62"/>
      <c r="T4" s="511" t="str">
        <f>IF(ISBLANK(入力フォーム【変更】!J32),"令和　年　月　日",入力フォーム【変更】!J32)</f>
        <v>令和　年　月　日</v>
      </c>
      <c r="U4" s="512"/>
      <c r="V4" s="512"/>
      <c r="W4" s="512"/>
      <c r="X4" s="512"/>
      <c r="Y4" s="512"/>
      <c r="Z4" s="512"/>
      <c r="AA4" s="512"/>
      <c r="AB4" s="63"/>
    </row>
    <row r="5" spans="1:28" ht="15.75" customHeight="1" x14ac:dyDescent="0.35">
      <c r="A5" s="62"/>
      <c r="T5" s="178"/>
      <c r="U5" s="179"/>
      <c r="V5" s="179"/>
      <c r="W5" s="179"/>
      <c r="X5" s="179"/>
      <c r="Y5" s="179"/>
      <c r="Z5" s="179"/>
      <c r="AA5" s="179"/>
      <c r="AB5" s="63"/>
    </row>
    <row r="6" spans="1:28" ht="15.75" customHeight="1" x14ac:dyDescent="0.35">
      <c r="A6" s="62"/>
      <c r="B6" s="58" t="s">
        <v>0</v>
      </c>
      <c r="AB6" s="63"/>
    </row>
    <row r="7" spans="1:28" ht="15.75" customHeight="1" x14ac:dyDescent="0.35">
      <c r="A7" s="62"/>
      <c r="AB7" s="63"/>
    </row>
    <row r="8" spans="1:28" ht="15.75" customHeight="1" x14ac:dyDescent="0.35">
      <c r="A8" s="62"/>
      <c r="N8" s="163" t="s">
        <v>2</v>
      </c>
      <c r="O8" s="513" t="str">
        <f>IF(ISBLANK(入力フォーム【変更】!K34),"　　　-",入力フォーム【変更】!K34)</f>
        <v>　　　-</v>
      </c>
      <c r="P8" s="513"/>
      <c r="Q8" s="513"/>
      <c r="R8" s="513"/>
      <c r="AB8" s="63"/>
    </row>
    <row r="9" spans="1:28" ht="15.75" customHeight="1" x14ac:dyDescent="0.35">
      <c r="A9" s="62"/>
      <c r="F9" s="514" t="s">
        <v>88</v>
      </c>
      <c r="G9" s="514"/>
      <c r="H9" s="514"/>
      <c r="J9" s="515" t="s">
        <v>3</v>
      </c>
      <c r="K9" s="515"/>
      <c r="L9" s="515"/>
      <c r="M9" s="515"/>
      <c r="N9" s="507" t="str">
        <f>IF(ISBLANK(入力フォーム【変更】!J35),"",入力フォーム【変更】!J35)</f>
        <v/>
      </c>
      <c r="O9" s="507"/>
      <c r="P9" s="507"/>
      <c r="Q9" s="507"/>
      <c r="R9" s="507"/>
      <c r="S9" s="507"/>
      <c r="T9" s="507"/>
      <c r="U9" s="507"/>
      <c r="V9" s="507"/>
      <c r="W9" s="507"/>
      <c r="X9" s="507"/>
      <c r="Y9" s="507"/>
      <c r="Z9" s="507"/>
      <c r="AA9" s="507"/>
      <c r="AB9" s="63"/>
    </row>
    <row r="10" spans="1:28" ht="15.75" customHeight="1" x14ac:dyDescent="0.35">
      <c r="A10" s="62"/>
      <c r="F10" s="514"/>
      <c r="G10" s="514"/>
      <c r="H10" s="514"/>
      <c r="J10" s="515"/>
      <c r="K10" s="515"/>
      <c r="L10" s="515"/>
      <c r="M10" s="515"/>
      <c r="N10" s="507"/>
      <c r="O10" s="507"/>
      <c r="P10" s="507"/>
      <c r="Q10" s="507"/>
      <c r="R10" s="507"/>
      <c r="S10" s="507"/>
      <c r="T10" s="507"/>
      <c r="U10" s="507"/>
      <c r="V10" s="507"/>
      <c r="W10" s="507"/>
      <c r="X10" s="507"/>
      <c r="Y10" s="507"/>
      <c r="Z10" s="507"/>
      <c r="AA10" s="507"/>
      <c r="AB10" s="63"/>
    </row>
    <row r="11" spans="1:28" ht="15.75" customHeight="1" x14ac:dyDescent="0.35">
      <c r="A11" s="62"/>
      <c r="F11" s="514"/>
      <c r="G11" s="514"/>
      <c r="H11" s="514"/>
      <c r="J11" s="515" t="s">
        <v>4</v>
      </c>
      <c r="K11" s="515"/>
      <c r="L11" s="515"/>
      <c r="M11" s="515"/>
      <c r="N11" s="507" t="str">
        <f>IF(ISBLANK(入力フォーム【変更】!J36),"",入力フォーム【変更】!J36)</f>
        <v/>
      </c>
      <c r="O11" s="507"/>
      <c r="P11" s="507"/>
      <c r="Q11" s="507"/>
      <c r="R11" s="507"/>
      <c r="S11" s="507"/>
      <c r="T11" s="507"/>
      <c r="U11" s="507"/>
      <c r="V11" s="507"/>
      <c r="W11" s="507"/>
      <c r="X11" s="507"/>
      <c r="Y11" s="507"/>
      <c r="Z11" s="507"/>
      <c r="AA11" s="507"/>
      <c r="AB11" s="63"/>
    </row>
    <row r="12" spans="1:28" ht="15.75" customHeight="1" x14ac:dyDescent="0.35">
      <c r="A12" s="62"/>
      <c r="F12" s="514"/>
      <c r="G12" s="514"/>
      <c r="H12" s="514"/>
      <c r="J12" s="515"/>
      <c r="K12" s="515"/>
      <c r="L12" s="515"/>
      <c r="M12" s="515"/>
      <c r="N12" s="507"/>
      <c r="O12" s="507"/>
      <c r="P12" s="507"/>
      <c r="Q12" s="507"/>
      <c r="R12" s="507"/>
      <c r="S12" s="507"/>
      <c r="T12" s="507"/>
      <c r="U12" s="507"/>
      <c r="V12" s="507"/>
      <c r="W12" s="507"/>
      <c r="X12" s="507"/>
      <c r="Y12" s="507"/>
      <c r="Z12" s="507"/>
      <c r="AA12" s="507"/>
      <c r="AB12" s="63"/>
    </row>
    <row r="13" spans="1:28" ht="15.75" customHeight="1" x14ac:dyDescent="0.35">
      <c r="A13" s="62"/>
      <c r="F13" s="514"/>
      <c r="G13" s="514"/>
      <c r="H13" s="514"/>
      <c r="J13" s="516" t="s">
        <v>128</v>
      </c>
      <c r="K13" s="516"/>
      <c r="L13" s="516"/>
      <c r="M13" s="516"/>
      <c r="N13" s="507" t="str">
        <f>IF(ISBLANK(入力フォーム【変更】!J37),"",入力フォーム【変更】!J37&amp;"　"&amp;入力フォーム【変更】!Z37)</f>
        <v/>
      </c>
      <c r="O13" s="507"/>
      <c r="P13" s="507"/>
      <c r="Q13" s="507"/>
      <c r="R13" s="507"/>
      <c r="S13" s="507"/>
      <c r="T13" s="507"/>
      <c r="U13" s="507"/>
      <c r="V13" s="507"/>
      <c r="W13" s="507"/>
      <c r="X13" s="507"/>
      <c r="Y13" s="507"/>
      <c r="Z13" s="507"/>
      <c r="AA13" s="507"/>
      <c r="AB13" s="63"/>
    </row>
    <row r="14" spans="1:28" ht="15.75" customHeight="1" x14ac:dyDescent="0.35">
      <c r="A14" s="62"/>
      <c r="F14" s="514"/>
      <c r="G14" s="514"/>
      <c r="H14" s="514"/>
      <c r="J14" s="516"/>
      <c r="K14" s="516"/>
      <c r="L14" s="516"/>
      <c r="M14" s="516"/>
      <c r="N14" s="507"/>
      <c r="O14" s="507"/>
      <c r="P14" s="507"/>
      <c r="Q14" s="507"/>
      <c r="R14" s="507"/>
      <c r="S14" s="507"/>
      <c r="T14" s="507"/>
      <c r="U14" s="507"/>
      <c r="V14" s="507"/>
      <c r="W14" s="507"/>
      <c r="X14" s="507"/>
      <c r="Y14" s="507"/>
      <c r="Z14" s="507"/>
      <c r="AA14" s="507"/>
      <c r="AB14" s="63"/>
    </row>
    <row r="15" spans="1:28" ht="15.75" customHeight="1" x14ac:dyDescent="0.35">
      <c r="A15" s="62"/>
      <c r="K15" s="180"/>
      <c r="L15" s="180"/>
      <c r="M15" s="180"/>
      <c r="N15" s="180"/>
      <c r="O15" s="180"/>
      <c r="P15" s="65"/>
      <c r="W15" s="65"/>
      <c r="X15" s="65"/>
      <c r="Y15" s="65"/>
      <c r="Z15" s="65"/>
      <c r="AA15" s="65"/>
      <c r="AB15" s="63"/>
    </row>
    <row r="16" spans="1:28" ht="15.75" customHeight="1" x14ac:dyDescent="0.35">
      <c r="A16" s="62"/>
      <c r="AB16" s="63"/>
    </row>
    <row r="17" spans="1:28" ht="15.75" customHeight="1" x14ac:dyDescent="0.35">
      <c r="A17" s="508" t="s">
        <v>101</v>
      </c>
      <c r="B17" s="509"/>
      <c r="C17" s="509"/>
      <c r="D17" s="509"/>
      <c r="E17" s="509"/>
      <c r="F17" s="509"/>
      <c r="G17" s="509"/>
      <c r="H17" s="509"/>
      <c r="I17" s="226"/>
      <c r="J17" s="521" t="s">
        <v>362</v>
      </c>
      <c r="K17" s="521"/>
      <c r="L17" s="521"/>
      <c r="M17" s="521"/>
      <c r="N17" s="521"/>
      <c r="O17" s="521"/>
      <c r="P17" s="521"/>
      <c r="Q17" s="521"/>
      <c r="R17" s="521"/>
      <c r="S17" s="521"/>
      <c r="T17" s="521"/>
      <c r="U17" s="521"/>
      <c r="V17" s="521"/>
      <c r="W17" s="521"/>
      <c r="X17" s="521"/>
      <c r="Y17" s="521"/>
      <c r="Z17" s="521"/>
      <c r="AA17" s="521"/>
      <c r="AB17" s="227"/>
    </row>
    <row r="18" spans="1:28" ht="15.75" customHeight="1" x14ac:dyDescent="0.35">
      <c r="A18" s="508"/>
      <c r="B18" s="509"/>
      <c r="C18" s="509"/>
      <c r="D18" s="509"/>
      <c r="E18" s="509"/>
      <c r="F18" s="509"/>
      <c r="G18" s="509"/>
      <c r="H18" s="509"/>
      <c r="I18" s="228"/>
      <c r="J18" s="522"/>
      <c r="K18" s="522"/>
      <c r="L18" s="522"/>
      <c r="M18" s="522"/>
      <c r="N18" s="522"/>
      <c r="O18" s="522"/>
      <c r="P18" s="522"/>
      <c r="Q18" s="522"/>
      <c r="R18" s="522"/>
      <c r="S18" s="522"/>
      <c r="T18" s="522"/>
      <c r="U18" s="522"/>
      <c r="V18" s="522"/>
      <c r="W18" s="522"/>
      <c r="X18" s="522"/>
      <c r="Y18" s="522"/>
      <c r="Z18" s="522"/>
      <c r="AA18" s="522"/>
      <c r="AB18" s="229"/>
    </row>
    <row r="19" spans="1:28" ht="15.75" customHeight="1" x14ac:dyDescent="0.35">
      <c r="A19" s="508"/>
      <c r="B19" s="509"/>
      <c r="C19" s="509"/>
      <c r="D19" s="509"/>
      <c r="E19" s="509"/>
      <c r="F19" s="509"/>
      <c r="G19" s="509"/>
      <c r="H19" s="509"/>
      <c r="I19" s="228"/>
      <c r="J19" s="523"/>
      <c r="K19" s="523"/>
      <c r="L19" s="523"/>
      <c r="M19" s="523"/>
      <c r="N19" s="523"/>
      <c r="O19" s="523"/>
      <c r="P19" s="523"/>
      <c r="Q19" s="523"/>
      <c r="R19" s="523"/>
      <c r="S19" s="523"/>
      <c r="T19" s="523"/>
      <c r="U19" s="523"/>
      <c r="V19" s="523"/>
      <c r="W19" s="523"/>
      <c r="X19" s="523"/>
      <c r="Y19" s="523"/>
      <c r="Z19" s="523"/>
      <c r="AA19" s="523"/>
      <c r="AB19" s="229"/>
    </row>
    <row r="20" spans="1:28" ht="15.75" customHeight="1" x14ac:dyDescent="0.35">
      <c r="A20" s="508" t="s">
        <v>109</v>
      </c>
      <c r="B20" s="509"/>
      <c r="C20" s="509"/>
      <c r="D20" s="509"/>
      <c r="E20" s="509"/>
      <c r="F20" s="509"/>
      <c r="G20" s="509"/>
      <c r="H20" s="509"/>
      <c r="I20" s="226"/>
      <c r="J20" s="521" t="s">
        <v>363</v>
      </c>
      <c r="K20" s="521"/>
      <c r="L20" s="521"/>
      <c r="M20" s="521"/>
      <c r="N20" s="521"/>
      <c r="O20" s="521"/>
      <c r="P20" s="521"/>
      <c r="Q20" s="521"/>
      <c r="R20" s="521"/>
      <c r="S20" s="521"/>
      <c r="T20" s="521"/>
      <c r="U20" s="521"/>
      <c r="V20" s="521"/>
      <c r="W20" s="521"/>
      <c r="X20" s="521"/>
      <c r="Y20" s="521"/>
      <c r="Z20" s="521"/>
      <c r="AA20" s="521"/>
      <c r="AB20" s="227"/>
    </row>
    <row r="21" spans="1:28" ht="15.75" customHeight="1" x14ac:dyDescent="0.35">
      <c r="A21" s="508"/>
      <c r="B21" s="509"/>
      <c r="C21" s="509"/>
      <c r="D21" s="509"/>
      <c r="E21" s="509"/>
      <c r="F21" s="509"/>
      <c r="G21" s="509"/>
      <c r="H21" s="509"/>
      <c r="I21" s="228"/>
      <c r="J21" s="522"/>
      <c r="K21" s="522"/>
      <c r="L21" s="522"/>
      <c r="M21" s="522"/>
      <c r="N21" s="522"/>
      <c r="O21" s="522"/>
      <c r="P21" s="522"/>
      <c r="Q21" s="522"/>
      <c r="R21" s="522"/>
      <c r="S21" s="522"/>
      <c r="T21" s="522"/>
      <c r="U21" s="522"/>
      <c r="V21" s="522"/>
      <c r="W21" s="522"/>
      <c r="X21" s="522"/>
      <c r="Y21" s="522"/>
      <c r="Z21" s="522"/>
      <c r="AA21" s="522"/>
      <c r="AB21" s="229"/>
    </row>
    <row r="22" spans="1:28" ht="15.75" customHeight="1" x14ac:dyDescent="0.35">
      <c r="A22" s="508"/>
      <c r="B22" s="509"/>
      <c r="C22" s="509"/>
      <c r="D22" s="509"/>
      <c r="E22" s="509"/>
      <c r="F22" s="509"/>
      <c r="G22" s="509"/>
      <c r="H22" s="509"/>
      <c r="I22" s="228"/>
      <c r="J22" s="523"/>
      <c r="K22" s="523"/>
      <c r="L22" s="523"/>
      <c r="M22" s="523"/>
      <c r="N22" s="523"/>
      <c r="O22" s="523"/>
      <c r="P22" s="523"/>
      <c r="Q22" s="523"/>
      <c r="R22" s="523"/>
      <c r="S22" s="523"/>
      <c r="T22" s="523"/>
      <c r="U22" s="523"/>
      <c r="V22" s="523"/>
      <c r="W22" s="523"/>
      <c r="X22" s="523"/>
      <c r="Y22" s="523"/>
      <c r="Z22" s="523"/>
      <c r="AA22" s="523"/>
      <c r="AB22" s="229"/>
    </row>
    <row r="23" spans="1:28" ht="15.75" customHeight="1" x14ac:dyDescent="0.35">
      <c r="A23" s="508" t="s">
        <v>336</v>
      </c>
      <c r="B23" s="509"/>
      <c r="C23" s="509"/>
      <c r="D23" s="509"/>
      <c r="E23" s="509"/>
      <c r="F23" s="509"/>
      <c r="G23" s="509"/>
      <c r="H23" s="509"/>
      <c r="I23" s="66"/>
      <c r="J23" s="67"/>
      <c r="K23" s="67"/>
      <c r="L23" s="67"/>
      <c r="V23" s="76"/>
      <c r="W23" s="76"/>
      <c r="X23" s="76"/>
      <c r="Y23" s="76"/>
      <c r="Z23" s="76"/>
      <c r="AA23" s="76"/>
      <c r="AB23" s="77"/>
    </row>
    <row r="24" spans="1:28" ht="15.75" customHeight="1" x14ac:dyDescent="0.35">
      <c r="A24" s="508"/>
      <c r="B24" s="509"/>
      <c r="C24" s="509"/>
      <c r="D24" s="509"/>
      <c r="E24" s="509"/>
      <c r="F24" s="509"/>
      <c r="G24" s="509"/>
      <c r="H24" s="509"/>
      <c r="I24" s="69"/>
      <c r="J24" s="528"/>
      <c r="K24" s="528"/>
      <c r="L24" s="528"/>
      <c r="M24" s="528"/>
      <c r="N24" s="528"/>
      <c r="O24" s="528"/>
      <c r="P24" s="529" t="s">
        <v>90</v>
      </c>
      <c r="Q24" s="529"/>
      <c r="R24" s="529"/>
      <c r="S24" s="529"/>
      <c r="T24" s="529"/>
      <c r="U24" s="529"/>
      <c r="V24" s="529"/>
      <c r="W24" s="529"/>
      <c r="X24" s="529"/>
      <c r="Y24" s="529"/>
      <c r="Z24" s="529"/>
      <c r="AA24" s="529"/>
      <c r="AB24" s="78"/>
    </row>
    <row r="25" spans="1:28" ht="15.75" customHeight="1" thickBot="1" x14ac:dyDescent="0.4">
      <c r="A25" s="526"/>
      <c r="B25" s="527"/>
      <c r="C25" s="527"/>
      <c r="D25" s="527"/>
      <c r="E25" s="527"/>
      <c r="F25" s="527"/>
      <c r="G25" s="527"/>
      <c r="H25" s="527"/>
      <c r="I25" s="223"/>
      <c r="J25" s="530" t="s">
        <v>332</v>
      </c>
      <c r="K25" s="530"/>
      <c r="L25" s="530"/>
      <c r="M25" s="530"/>
      <c r="N25" s="530"/>
      <c r="O25" s="530"/>
      <c r="P25" s="531" t="str">
        <f>IF(N11="","　　　円",入力フォーム【変更】!K124)</f>
        <v>　　　円</v>
      </c>
      <c r="Q25" s="531"/>
      <c r="R25" s="531"/>
      <c r="S25" s="531"/>
      <c r="T25" s="531"/>
      <c r="U25" s="531"/>
      <c r="V25" s="531"/>
      <c r="W25" s="531"/>
      <c r="X25" s="531"/>
      <c r="Y25" s="531"/>
      <c r="Z25" s="531"/>
      <c r="AA25" s="531"/>
      <c r="AB25" s="78"/>
    </row>
    <row r="26" spans="1:28" ht="15.75" customHeight="1" thickBot="1" x14ac:dyDescent="0.4">
      <c r="A26" s="526"/>
      <c r="B26" s="527"/>
      <c r="C26" s="527"/>
      <c r="D26" s="527"/>
      <c r="E26" s="527"/>
      <c r="F26" s="527"/>
      <c r="G26" s="527"/>
      <c r="H26" s="527"/>
      <c r="I26" s="223"/>
      <c r="J26" s="532" t="s">
        <v>333</v>
      </c>
      <c r="K26" s="533"/>
      <c r="L26" s="533"/>
      <c r="M26" s="533"/>
      <c r="N26" s="533"/>
      <c r="O26" s="533"/>
      <c r="P26" s="504" t="str">
        <f>IF(N11="","　　　円",入力フォーム【変更】!K125)</f>
        <v>　　　円</v>
      </c>
      <c r="Q26" s="504"/>
      <c r="R26" s="504"/>
      <c r="S26" s="504"/>
      <c r="T26" s="504"/>
      <c r="U26" s="504"/>
      <c r="V26" s="504"/>
      <c r="W26" s="504"/>
      <c r="X26" s="504"/>
      <c r="Y26" s="504"/>
      <c r="Z26" s="504"/>
      <c r="AA26" s="505"/>
      <c r="AB26" s="78"/>
    </row>
    <row r="27" spans="1:28" ht="15.75" customHeight="1" x14ac:dyDescent="0.35">
      <c r="A27" s="526"/>
      <c r="B27" s="527"/>
      <c r="C27" s="527"/>
      <c r="D27" s="527"/>
      <c r="E27" s="527"/>
      <c r="F27" s="527"/>
      <c r="G27" s="527"/>
      <c r="H27" s="527"/>
      <c r="I27" s="223"/>
      <c r="J27" s="506" t="s">
        <v>334</v>
      </c>
      <c r="K27" s="506"/>
      <c r="L27" s="506"/>
      <c r="M27" s="506"/>
      <c r="N27" s="506"/>
      <c r="O27" s="506"/>
      <c r="P27" s="525" t="str">
        <f>IF(N11="","　　　円",P26-P25)</f>
        <v>　　　円</v>
      </c>
      <c r="Q27" s="525"/>
      <c r="R27" s="525"/>
      <c r="S27" s="525"/>
      <c r="T27" s="525"/>
      <c r="U27" s="525"/>
      <c r="V27" s="525"/>
      <c r="W27" s="525"/>
      <c r="X27" s="525"/>
      <c r="Y27" s="525"/>
      <c r="Z27" s="525"/>
      <c r="AA27" s="525"/>
      <c r="AB27" s="78"/>
    </row>
    <row r="28" spans="1:28" ht="15.75" customHeight="1" x14ac:dyDescent="0.35">
      <c r="A28" s="526"/>
      <c r="B28" s="527"/>
      <c r="C28" s="527"/>
      <c r="D28" s="527"/>
      <c r="E28" s="527"/>
      <c r="F28" s="527"/>
      <c r="G28" s="527"/>
      <c r="H28" s="527"/>
      <c r="I28" s="224"/>
      <c r="J28" s="225"/>
      <c r="K28" s="225"/>
      <c r="L28" s="225"/>
      <c r="M28" s="79"/>
      <c r="N28" s="79"/>
      <c r="O28" s="79"/>
      <c r="P28" s="79"/>
      <c r="Q28" s="79"/>
      <c r="R28" s="79"/>
      <c r="S28" s="79"/>
      <c r="T28" s="79"/>
      <c r="U28" s="79"/>
      <c r="V28" s="80"/>
      <c r="W28" s="80"/>
      <c r="X28" s="80"/>
      <c r="Y28" s="80"/>
      <c r="Z28" s="80"/>
      <c r="AA28" s="80"/>
      <c r="AB28" s="81"/>
    </row>
    <row r="29" spans="1:28" ht="15.75" customHeight="1" x14ac:dyDescent="0.35">
      <c r="A29" s="508" t="s">
        <v>337</v>
      </c>
      <c r="B29" s="509"/>
      <c r="C29" s="509"/>
      <c r="D29" s="509"/>
      <c r="E29" s="509"/>
      <c r="F29" s="509"/>
      <c r="G29" s="509"/>
      <c r="H29" s="509"/>
      <c r="I29" s="230"/>
      <c r="J29" s="231"/>
      <c r="K29" s="231"/>
      <c r="L29" s="231"/>
      <c r="M29" s="231"/>
      <c r="N29" s="231"/>
      <c r="O29" s="231"/>
      <c r="P29" s="231"/>
      <c r="Q29" s="231"/>
      <c r="R29" s="231"/>
      <c r="S29" s="231"/>
      <c r="T29" s="231"/>
      <c r="U29" s="231"/>
      <c r="V29" s="231"/>
      <c r="W29" s="231"/>
      <c r="X29" s="231"/>
      <c r="Y29" s="231"/>
      <c r="Z29" s="231"/>
      <c r="AA29" s="231"/>
      <c r="AB29" s="232"/>
    </row>
    <row r="30" spans="1:28" ht="15.75" customHeight="1" x14ac:dyDescent="0.35">
      <c r="A30" s="508"/>
      <c r="B30" s="509"/>
      <c r="C30" s="509"/>
      <c r="D30" s="509"/>
      <c r="E30" s="509"/>
      <c r="F30" s="509"/>
      <c r="G30" s="509"/>
      <c r="H30" s="509"/>
      <c r="I30" s="233"/>
      <c r="J30" s="234"/>
      <c r="K30" s="234"/>
      <c r="L30" s="234"/>
      <c r="M30" s="234"/>
      <c r="N30" s="524" t="str">
        <f>IF(N11="","令和　年　月　日",入力フォーム【変更】!J32)</f>
        <v>令和　年　月　日</v>
      </c>
      <c r="O30" s="524"/>
      <c r="P30" s="524"/>
      <c r="Q30" s="524"/>
      <c r="R30" s="524"/>
      <c r="S30" s="524"/>
      <c r="T30" s="524"/>
      <c r="U30" s="524"/>
      <c r="V30" s="524"/>
      <c r="W30" s="524"/>
      <c r="X30" s="234"/>
      <c r="Y30" s="234"/>
      <c r="Z30" s="234"/>
      <c r="AA30" s="234"/>
      <c r="AB30" s="235"/>
    </row>
    <row r="31" spans="1:28" ht="15.75" customHeight="1" x14ac:dyDescent="0.35">
      <c r="A31" s="508"/>
      <c r="B31" s="509"/>
      <c r="C31" s="509"/>
      <c r="D31" s="509"/>
      <c r="E31" s="509"/>
      <c r="F31" s="509"/>
      <c r="G31" s="509"/>
      <c r="H31" s="509"/>
      <c r="I31" s="236"/>
      <c r="J31" s="237"/>
      <c r="K31" s="237"/>
      <c r="L31" s="237"/>
      <c r="M31" s="237"/>
      <c r="N31" s="237"/>
      <c r="O31" s="237"/>
      <c r="P31" s="237"/>
      <c r="Q31" s="237"/>
      <c r="R31" s="237"/>
      <c r="S31" s="237"/>
      <c r="T31" s="237"/>
      <c r="U31" s="237"/>
      <c r="V31" s="237"/>
      <c r="W31" s="237"/>
      <c r="X31" s="237"/>
      <c r="Y31" s="237"/>
      <c r="Z31" s="237"/>
      <c r="AA31" s="237"/>
      <c r="AB31" s="238"/>
    </row>
    <row r="32" spans="1:28" ht="15.75" customHeight="1" x14ac:dyDescent="0.35">
      <c r="A32" s="508" t="s">
        <v>338</v>
      </c>
      <c r="B32" s="509"/>
      <c r="C32" s="509"/>
      <c r="D32" s="509"/>
      <c r="E32" s="509"/>
      <c r="F32" s="509"/>
      <c r="G32" s="509"/>
      <c r="H32" s="509"/>
      <c r="I32" s="239"/>
      <c r="J32" s="521" t="str">
        <f>IF(ISBLANK(入力フォーム【変更】!K119),"",入力フォーム【変更】!K119)</f>
        <v/>
      </c>
      <c r="K32" s="521"/>
      <c r="L32" s="521"/>
      <c r="M32" s="521"/>
      <c r="N32" s="521"/>
      <c r="O32" s="521"/>
      <c r="P32" s="521"/>
      <c r="Q32" s="521"/>
      <c r="R32" s="521"/>
      <c r="S32" s="521"/>
      <c r="T32" s="521"/>
      <c r="U32" s="521"/>
      <c r="V32" s="521"/>
      <c r="W32" s="521"/>
      <c r="X32" s="521"/>
      <c r="Y32" s="521"/>
      <c r="Z32" s="521"/>
      <c r="AA32" s="521"/>
      <c r="AB32" s="164"/>
    </row>
    <row r="33" spans="1:28" ht="15.75" customHeight="1" x14ac:dyDescent="0.35">
      <c r="A33" s="508"/>
      <c r="B33" s="509"/>
      <c r="C33" s="509"/>
      <c r="D33" s="509"/>
      <c r="E33" s="509"/>
      <c r="F33" s="509"/>
      <c r="G33" s="509"/>
      <c r="H33" s="509"/>
      <c r="I33" s="165"/>
      <c r="J33" s="522"/>
      <c r="K33" s="522"/>
      <c r="L33" s="522"/>
      <c r="M33" s="522"/>
      <c r="N33" s="522"/>
      <c r="O33" s="522"/>
      <c r="P33" s="522"/>
      <c r="Q33" s="522"/>
      <c r="R33" s="522"/>
      <c r="S33" s="522"/>
      <c r="T33" s="522"/>
      <c r="U33" s="522"/>
      <c r="V33" s="522"/>
      <c r="W33" s="522"/>
      <c r="X33" s="522"/>
      <c r="Y33" s="522"/>
      <c r="Z33" s="522"/>
      <c r="AA33" s="522"/>
      <c r="AB33" s="166"/>
    </row>
    <row r="34" spans="1:28" ht="15.75" customHeight="1" x14ac:dyDescent="0.35">
      <c r="A34" s="508"/>
      <c r="B34" s="509"/>
      <c r="C34" s="509"/>
      <c r="D34" s="509"/>
      <c r="E34" s="509"/>
      <c r="F34" s="509"/>
      <c r="G34" s="509"/>
      <c r="H34" s="509"/>
      <c r="I34" s="165"/>
      <c r="J34" s="522"/>
      <c r="K34" s="522"/>
      <c r="L34" s="522"/>
      <c r="M34" s="522"/>
      <c r="N34" s="522"/>
      <c r="O34" s="522"/>
      <c r="P34" s="522"/>
      <c r="Q34" s="522"/>
      <c r="R34" s="522"/>
      <c r="S34" s="522"/>
      <c r="T34" s="522"/>
      <c r="U34" s="522"/>
      <c r="V34" s="522"/>
      <c r="W34" s="522"/>
      <c r="X34" s="522"/>
      <c r="Y34" s="522"/>
      <c r="Z34" s="522"/>
      <c r="AA34" s="522"/>
      <c r="AB34" s="166"/>
    </row>
    <row r="35" spans="1:28" ht="15.75" customHeight="1" x14ac:dyDescent="0.35">
      <c r="A35" s="508"/>
      <c r="B35" s="509"/>
      <c r="C35" s="509"/>
      <c r="D35" s="509"/>
      <c r="E35" s="509"/>
      <c r="F35" s="509"/>
      <c r="G35" s="509"/>
      <c r="H35" s="509"/>
      <c r="I35" s="165"/>
      <c r="J35" s="522"/>
      <c r="K35" s="522"/>
      <c r="L35" s="522"/>
      <c r="M35" s="522"/>
      <c r="N35" s="522"/>
      <c r="O35" s="522"/>
      <c r="P35" s="522"/>
      <c r="Q35" s="522"/>
      <c r="R35" s="522"/>
      <c r="S35" s="522"/>
      <c r="T35" s="522"/>
      <c r="U35" s="522"/>
      <c r="V35" s="522"/>
      <c r="W35" s="522"/>
      <c r="X35" s="522"/>
      <c r="Y35" s="522"/>
      <c r="Z35" s="522"/>
      <c r="AA35" s="522"/>
      <c r="AB35" s="166"/>
    </row>
    <row r="36" spans="1:28" ht="15.75" customHeight="1" x14ac:dyDescent="0.35">
      <c r="A36" s="508"/>
      <c r="B36" s="509"/>
      <c r="C36" s="509"/>
      <c r="D36" s="509"/>
      <c r="E36" s="509"/>
      <c r="F36" s="509"/>
      <c r="G36" s="509"/>
      <c r="H36" s="509"/>
      <c r="I36" s="165"/>
      <c r="J36" s="522"/>
      <c r="K36" s="522"/>
      <c r="L36" s="522"/>
      <c r="M36" s="522"/>
      <c r="N36" s="522"/>
      <c r="O36" s="522"/>
      <c r="P36" s="522"/>
      <c r="Q36" s="522"/>
      <c r="R36" s="522"/>
      <c r="S36" s="522"/>
      <c r="T36" s="522"/>
      <c r="U36" s="522"/>
      <c r="V36" s="522"/>
      <c r="W36" s="522"/>
      <c r="X36" s="522"/>
      <c r="Y36" s="522"/>
      <c r="Z36" s="522"/>
      <c r="AA36" s="522"/>
      <c r="AB36" s="166"/>
    </row>
    <row r="37" spans="1:28" ht="15.75" customHeight="1" x14ac:dyDescent="0.35">
      <c r="A37" s="508"/>
      <c r="B37" s="509"/>
      <c r="C37" s="509"/>
      <c r="D37" s="509"/>
      <c r="E37" s="509"/>
      <c r="F37" s="509"/>
      <c r="G37" s="509"/>
      <c r="H37" s="509"/>
      <c r="I37" s="167"/>
      <c r="J37" s="523"/>
      <c r="K37" s="523"/>
      <c r="L37" s="523"/>
      <c r="M37" s="523"/>
      <c r="N37" s="523"/>
      <c r="O37" s="523"/>
      <c r="P37" s="523"/>
      <c r="Q37" s="523"/>
      <c r="R37" s="523"/>
      <c r="S37" s="523"/>
      <c r="T37" s="523"/>
      <c r="U37" s="523"/>
      <c r="V37" s="523"/>
      <c r="W37" s="523"/>
      <c r="X37" s="523"/>
      <c r="Y37" s="523"/>
      <c r="Z37" s="523"/>
      <c r="AA37" s="523"/>
      <c r="AB37" s="168"/>
    </row>
    <row r="38" spans="1:28" ht="15.75" customHeight="1" x14ac:dyDescent="0.35">
      <c r="A38" s="508" t="s">
        <v>107</v>
      </c>
      <c r="B38" s="509"/>
      <c r="C38" s="509"/>
      <c r="D38" s="509"/>
      <c r="E38" s="509"/>
      <c r="F38" s="509"/>
      <c r="G38" s="509"/>
      <c r="H38" s="509"/>
      <c r="I38" s="66"/>
      <c r="J38" s="67"/>
      <c r="K38" s="67"/>
      <c r="L38" s="67"/>
      <c r="M38" s="67"/>
      <c r="N38" s="67"/>
      <c r="O38" s="67"/>
      <c r="P38" s="67"/>
      <c r="Q38" s="67"/>
      <c r="R38" s="67"/>
      <c r="S38" s="67"/>
      <c r="T38" s="67"/>
      <c r="U38" s="67"/>
      <c r="V38" s="67"/>
      <c r="W38" s="67"/>
      <c r="X38" s="67"/>
      <c r="Y38" s="67"/>
      <c r="Z38" s="67"/>
      <c r="AA38" s="67"/>
      <c r="AB38" s="68"/>
    </row>
    <row r="39" spans="1:28" ht="15.75" customHeight="1" x14ac:dyDescent="0.35">
      <c r="A39" s="508"/>
      <c r="B39" s="509"/>
      <c r="C39" s="509"/>
      <c r="D39" s="509"/>
      <c r="E39" s="509"/>
      <c r="F39" s="509"/>
      <c r="G39" s="509"/>
      <c r="H39" s="509"/>
      <c r="I39" s="69"/>
      <c r="J39" s="170" t="s">
        <v>172</v>
      </c>
      <c r="K39" s="58" t="s">
        <v>300</v>
      </c>
      <c r="AB39" s="63"/>
    </row>
    <row r="40" spans="1:28" ht="15.75" customHeight="1" x14ac:dyDescent="0.35">
      <c r="A40" s="508"/>
      <c r="B40" s="509"/>
      <c r="C40" s="509"/>
      <c r="D40" s="509"/>
      <c r="E40" s="509"/>
      <c r="F40" s="509"/>
      <c r="G40" s="509"/>
      <c r="H40" s="509"/>
      <c r="I40" s="69"/>
      <c r="J40" s="170" t="str">
        <f>IF(入力フォーム【変更】!K126&gt;0,"☑","☐")</f>
        <v>☑</v>
      </c>
      <c r="K40" s="58" t="s">
        <v>6</v>
      </c>
      <c r="AB40" s="63"/>
    </row>
    <row r="41" spans="1:28" ht="15.75" customHeight="1" x14ac:dyDescent="0.35">
      <c r="A41" s="508"/>
      <c r="B41" s="509"/>
      <c r="C41" s="509"/>
      <c r="D41" s="509"/>
      <c r="E41" s="509"/>
      <c r="F41" s="509"/>
      <c r="G41" s="509"/>
      <c r="H41" s="509"/>
      <c r="I41" s="69"/>
      <c r="J41" s="58" t="str">
        <f>IF(ISBLANK(入力フォーム【変更】!J164),"☐","☑")</f>
        <v>☐</v>
      </c>
      <c r="K41" s="58" t="s">
        <v>21</v>
      </c>
      <c r="AB41" s="63"/>
    </row>
    <row r="42" spans="1:28" ht="15.75" customHeight="1" x14ac:dyDescent="0.35">
      <c r="A42" s="508"/>
      <c r="B42" s="509"/>
      <c r="C42" s="509"/>
      <c r="D42" s="509"/>
      <c r="E42" s="509"/>
      <c r="F42" s="509"/>
      <c r="G42" s="509"/>
      <c r="H42" s="509"/>
      <c r="I42" s="70"/>
      <c r="J42" s="71"/>
      <c r="K42" s="71"/>
      <c r="L42" s="71"/>
      <c r="M42" s="71"/>
      <c r="N42" s="71"/>
      <c r="O42" s="71"/>
      <c r="P42" s="71"/>
      <c r="Q42" s="71"/>
      <c r="R42" s="71"/>
      <c r="S42" s="71"/>
      <c r="T42" s="71"/>
      <c r="U42" s="71"/>
      <c r="V42" s="71"/>
      <c r="W42" s="71"/>
      <c r="X42" s="71"/>
      <c r="Y42" s="71"/>
      <c r="Z42" s="71"/>
      <c r="AA42" s="71"/>
      <c r="AB42" s="72"/>
    </row>
    <row r="43" spans="1:28" ht="15.75" customHeight="1" x14ac:dyDescent="0.35">
      <c r="A43" s="517" t="s">
        <v>108</v>
      </c>
      <c r="B43" s="518"/>
      <c r="C43" s="518"/>
      <c r="D43" s="518"/>
      <c r="E43" s="518"/>
      <c r="AB43" s="63"/>
    </row>
    <row r="44" spans="1:28" ht="15.75" customHeight="1" x14ac:dyDescent="0.35">
      <c r="A44" s="519"/>
      <c r="B44" s="520"/>
      <c r="C44" s="520"/>
      <c r="D44" s="520"/>
      <c r="E44" s="520"/>
      <c r="AB44" s="63"/>
    </row>
    <row r="45" spans="1:28" ht="15.75" customHeight="1" x14ac:dyDescent="0.35">
      <c r="A45" s="62"/>
      <c r="AB45" s="63"/>
    </row>
    <row r="46" spans="1:28" ht="15.75" customHeight="1" x14ac:dyDescent="0.35">
      <c r="A46" s="62"/>
      <c r="AB46" s="63"/>
    </row>
    <row r="47" spans="1:28" ht="15.75" customHeight="1" thickBot="1" x14ac:dyDescent="0.4">
      <c r="A47" s="7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5"/>
    </row>
  </sheetData>
  <sheetProtection sheet="1" objects="1" scenarios="1"/>
  <mergeCells count="29">
    <mergeCell ref="A43:E44"/>
    <mergeCell ref="J17:AA19"/>
    <mergeCell ref="J20:AA22"/>
    <mergeCell ref="N30:W30"/>
    <mergeCell ref="J32:AA37"/>
    <mergeCell ref="P27:AA27"/>
    <mergeCell ref="A29:H31"/>
    <mergeCell ref="A32:H37"/>
    <mergeCell ref="A38:H42"/>
    <mergeCell ref="A20:H22"/>
    <mergeCell ref="A23:H28"/>
    <mergeCell ref="J24:O24"/>
    <mergeCell ref="P24:AA24"/>
    <mergeCell ref="J25:O25"/>
    <mergeCell ref="P25:AA25"/>
    <mergeCell ref="J26:O26"/>
    <mergeCell ref="P26:AA26"/>
    <mergeCell ref="J27:O27"/>
    <mergeCell ref="N13:AA14"/>
    <mergeCell ref="A17:H19"/>
    <mergeCell ref="A1:AB1"/>
    <mergeCell ref="T4:AA4"/>
    <mergeCell ref="O8:R8"/>
    <mergeCell ref="F9:H14"/>
    <mergeCell ref="J9:M10"/>
    <mergeCell ref="N9:AA10"/>
    <mergeCell ref="J11:M12"/>
    <mergeCell ref="N11:AA12"/>
    <mergeCell ref="J13:M14"/>
  </mergeCells>
  <phoneticPr fontId="3"/>
  <dataValidations count="2">
    <dataValidation imeMode="off" allowBlank="1" showInputMessage="1" showErrorMessage="1" sqref="O8 P25:P27" xr:uid="{D663DD7F-4DFA-4BA6-B065-B9D463E6D395}"/>
    <dataValidation imeMode="hiragana" allowBlank="1" showInputMessage="1" showErrorMessage="1" sqref="N9:AA14" xr:uid="{79EFE20E-3669-4D40-82A7-E47520492595}"/>
  </dataValidations>
  <pageMargins left="0.78740157480314965" right="0.78740157480314965" top="0.98425196850393704" bottom="0.59055118110236227" header="0.51181102362204722" footer="0.31496062992125984"/>
  <pageSetup paperSize="9" scale="92" orientation="portrait" blackAndWhite="1" r:id="rId1"/>
  <headerFooter>
    <oddHeader>&amp;L&amp;"ＭＳ 明朝,標準"第３号様式（第６条第１項）</oddHeader>
    <oddFooter>&amp;L&amp;"ＭＳ ゴシック,標準"&amp;K01+045【提出先】横須賀市民生局福祉こども部障害福祉課　電話：046-822-8244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I60"/>
  <sheetViews>
    <sheetView showGridLines="0" showRowColHeaders="0" view="pageBreakPreview" zoomScaleNormal="100" zoomScaleSheetLayoutView="100" workbookViewId="0">
      <selection activeCell="J3" sqref="J3"/>
    </sheetView>
  </sheetViews>
  <sheetFormatPr defaultRowHeight="13.5" x14ac:dyDescent="0.35"/>
  <cols>
    <col min="1" max="35" width="2.5" style="28" customWidth="1"/>
    <col min="36" max="16384" width="9" style="28"/>
  </cols>
  <sheetData>
    <row r="1" spans="1:35" s="84" customFormat="1" ht="21" x14ac:dyDescent="0.35">
      <c r="A1" s="591" t="s">
        <v>137</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row>
    <row r="2" spans="1:35" s="82" customFormat="1" ht="16.5" customHeight="1" x14ac:dyDescent="0.35">
      <c r="A2" s="83"/>
      <c r="B2" s="83"/>
      <c r="C2" s="83"/>
      <c r="D2" s="83"/>
      <c r="E2" s="83"/>
      <c r="F2" s="83"/>
      <c r="G2" s="83"/>
      <c r="H2" s="83"/>
      <c r="I2" s="83"/>
      <c r="J2" s="83"/>
      <c r="K2" s="83"/>
      <c r="L2" s="83"/>
      <c r="M2" s="83"/>
      <c r="N2" s="83"/>
      <c r="O2" s="83"/>
      <c r="AI2" s="240" t="s">
        <v>339</v>
      </c>
    </row>
    <row r="3" spans="1:35" ht="28.5" customHeight="1" x14ac:dyDescent="0.35">
      <c r="K3" s="27"/>
      <c r="L3" s="27"/>
      <c r="M3" s="27"/>
      <c r="N3" s="27"/>
      <c r="O3" s="27"/>
      <c r="W3" s="85"/>
      <c r="X3" s="85"/>
      <c r="Y3" s="592" t="str">
        <f>IF(ISBLANK(入力フォーム【変更】!J32),"令和　年（　　年）　月　日",入力フォーム【変更】!J32)</f>
        <v>令和　年（　　年）　月　日</v>
      </c>
      <c r="Z3" s="592"/>
      <c r="AA3" s="592"/>
      <c r="AB3" s="592"/>
      <c r="AC3" s="592"/>
      <c r="AD3" s="592"/>
      <c r="AE3" s="592"/>
      <c r="AF3" s="592"/>
      <c r="AG3" s="592"/>
      <c r="AH3" s="592"/>
      <c r="AI3" s="592"/>
    </row>
    <row r="4" spans="1:35" s="82" customFormat="1" ht="16.5" customHeight="1" thickBot="1" x14ac:dyDescent="0.4">
      <c r="A4" s="83"/>
      <c r="B4" s="83"/>
      <c r="C4" s="83"/>
      <c r="D4" s="83"/>
      <c r="E4" s="83"/>
      <c r="F4" s="83"/>
      <c r="G4" s="83"/>
      <c r="H4" s="83"/>
      <c r="I4" s="83"/>
      <c r="J4" s="83"/>
      <c r="K4" s="83"/>
      <c r="L4" s="83"/>
      <c r="M4" s="83"/>
      <c r="N4" s="83"/>
      <c r="O4" s="83"/>
    </row>
    <row r="5" spans="1:35" ht="30" customHeight="1" x14ac:dyDescent="0.35">
      <c r="A5" s="593" t="s">
        <v>138</v>
      </c>
      <c r="B5" s="593"/>
      <c r="C5" s="593"/>
      <c r="D5" s="593"/>
      <c r="E5" s="593"/>
      <c r="F5" s="595" t="str">
        <f>IF(ISBLANK(入力フォーム【変更】!J36),"",入力フォーム【変更】!J36)</f>
        <v/>
      </c>
      <c r="G5" s="596"/>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7"/>
    </row>
    <row r="6" spans="1:35" ht="30" customHeight="1" thickBot="1" x14ac:dyDescent="0.4">
      <c r="A6" s="594" t="s">
        <v>3</v>
      </c>
      <c r="B6" s="594"/>
      <c r="C6" s="594"/>
      <c r="D6" s="594"/>
      <c r="E6" s="594"/>
      <c r="F6" s="598" t="str">
        <f>IF(ISBLANK(入力フォーム【変更】!J35),"",入力フォーム【変更】!J35)</f>
        <v/>
      </c>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600"/>
    </row>
    <row r="7" spans="1:35" s="82" customFormat="1" ht="16.5" customHeight="1" x14ac:dyDescent="0.35">
      <c r="A7" s="83"/>
      <c r="B7" s="83"/>
      <c r="C7" s="83"/>
      <c r="D7" s="83"/>
      <c r="E7" s="83"/>
      <c r="F7" s="83"/>
      <c r="G7" s="83"/>
      <c r="H7" s="83"/>
      <c r="I7" s="83"/>
      <c r="J7" s="83"/>
      <c r="K7" s="83"/>
      <c r="L7" s="83"/>
      <c r="M7" s="83"/>
      <c r="N7" s="83"/>
      <c r="O7" s="83"/>
    </row>
    <row r="8" spans="1:35" ht="28.5" customHeight="1" thickBot="1" x14ac:dyDescent="0.4">
      <c r="A8" s="96" t="s">
        <v>173</v>
      </c>
      <c r="B8" s="27"/>
      <c r="C8" s="27"/>
      <c r="D8" s="27"/>
      <c r="E8" s="27"/>
      <c r="F8" s="27"/>
      <c r="G8" s="27"/>
      <c r="H8" s="27"/>
      <c r="I8" s="27"/>
      <c r="J8" s="27"/>
      <c r="K8" s="27"/>
      <c r="L8" s="27"/>
      <c r="M8" s="27"/>
      <c r="N8" s="27"/>
      <c r="O8" s="27"/>
      <c r="W8" s="85"/>
      <c r="X8" s="183" t="s">
        <v>212</v>
      </c>
      <c r="Y8" s="95" t="s">
        <v>163</v>
      </c>
      <c r="Z8" s="543" t="str">
        <f>IF($F$5="","",入力フォーム【変更】!X53&amp;"事業所")</f>
        <v/>
      </c>
      <c r="AA8" s="543"/>
      <c r="AB8" s="543"/>
      <c r="AC8" s="543"/>
      <c r="AD8" s="95" t="s">
        <v>165</v>
      </c>
      <c r="AE8" s="542" t="str">
        <f>IF($F$5="","",入力フォーム【変更】!AE53)</f>
        <v/>
      </c>
      <c r="AF8" s="542"/>
      <c r="AG8" s="542"/>
      <c r="AH8" s="542"/>
      <c r="AI8" s="542"/>
    </row>
    <row r="9" spans="1:35" ht="15" customHeight="1" x14ac:dyDescent="0.35">
      <c r="A9" s="571" t="s">
        <v>112</v>
      </c>
      <c r="B9" s="566"/>
      <c r="C9" s="566"/>
      <c r="D9" s="566"/>
      <c r="E9" s="572"/>
      <c r="F9" s="575" t="s">
        <v>69</v>
      </c>
      <c r="G9" s="575"/>
      <c r="H9" s="575"/>
      <c r="I9" s="575"/>
      <c r="J9" s="575"/>
      <c r="K9" s="575"/>
      <c r="L9" s="575"/>
      <c r="M9" s="575"/>
      <c r="N9" s="575"/>
      <c r="O9" s="575"/>
      <c r="P9" s="575"/>
      <c r="Q9" s="575"/>
      <c r="R9" s="550" t="s">
        <v>60</v>
      </c>
      <c r="S9" s="551"/>
      <c r="T9" s="551"/>
      <c r="U9" s="551"/>
      <c r="V9" s="551"/>
      <c r="W9" s="551"/>
      <c r="X9" s="551"/>
      <c r="Y9" s="551"/>
      <c r="Z9" s="551"/>
      <c r="AA9" s="551"/>
      <c r="AB9" s="551"/>
      <c r="AC9" s="551"/>
      <c r="AD9" s="552"/>
      <c r="AE9" s="547" t="s">
        <v>70</v>
      </c>
      <c r="AF9" s="548"/>
      <c r="AG9" s="548"/>
      <c r="AH9" s="548"/>
      <c r="AI9" s="549"/>
    </row>
    <row r="10" spans="1:35" ht="15" customHeight="1" x14ac:dyDescent="0.35">
      <c r="A10" s="573"/>
      <c r="B10" s="569"/>
      <c r="C10" s="569"/>
      <c r="D10" s="569"/>
      <c r="E10" s="574"/>
      <c r="F10" s="576"/>
      <c r="G10" s="576"/>
      <c r="H10" s="576"/>
      <c r="I10" s="576"/>
      <c r="J10" s="576"/>
      <c r="K10" s="576"/>
      <c r="L10" s="576"/>
      <c r="M10" s="576"/>
      <c r="N10" s="576"/>
      <c r="O10" s="576"/>
      <c r="P10" s="576"/>
      <c r="Q10" s="576"/>
      <c r="R10" s="553"/>
      <c r="S10" s="554"/>
      <c r="T10" s="554"/>
      <c r="U10" s="554"/>
      <c r="V10" s="554"/>
      <c r="W10" s="554"/>
      <c r="X10" s="554"/>
      <c r="Y10" s="554"/>
      <c r="Z10" s="554"/>
      <c r="AA10" s="554"/>
      <c r="AB10" s="554"/>
      <c r="AC10" s="554"/>
      <c r="AD10" s="555"/>
      <c r="AE10" s="171" t="s">
        <v>178</v>
      </c>
      <c r="AF10" s="171" t="s">
        <v>177</v>
      </c>
      <c r="AG10" s="171" t="s">
        <v>176</v>
      </c>
      <c r="AH10" s="171" t="s">
        <v>175</v>
      </c>
      <c r="AI10" s="177" t="s">
        <v>174</v>
      </c>
    </row>
    <row r="11" spans="1:35" ht="30" customHeight="1" x14ac:dyDescent="0.35">
      <c r="A11" s="558" t="str">
        <f>IF(ISBLANK(入力フォーム【変更】!B47),"",入力フォーム【変更】!B47)</f>
        <v/>
      </c>
      <c r="B11" s="559"/>
      <c r="C11" s="559"/>
      <c r="D11" s="559"/>
      <c r="E11" s="560"/>
      <c r="F11" s="561" t="str">
        <f>IF(ISBLANK(入力フォーム【変更】!H47),"",入力フォーム【変更】!H47)</f>
        <v/>
      </c>
      <c r="G11" s="562"/>
      <c r="H11" s="562"/>
      <c r="I11" s="562"/>
      <c r="J11" s="562"/>
      <c r="K11" s="562"/>
      <c r="L11" s="562"/>
      <c r="M11" s="562"/>
      <c r="N11" s="562"/>
      <c r="O11" s="562"/>
      <c r="P11" s="562"/>
      <c r="Q11" s="563"/>
      <c r="R11" s="534" t="str">
        <f>IF(ISBLANK(入力フォーム【変更】!V47),"",入力フォーム【変更】!V47)</f>
        <v/>
      </c>
      <c r="S11" s="535"/>
      <c r="T11" s="535"/>
      <c r="U11" s="535"/>
      <c r="V11" s="535"/>
      <c r="W11" s="535"/>
      <c r="X11" s="535"/>
      <c r="Y11" s="535"/>
      <c r="Z11" s="535"/>
      <c r="AA11" s="535"/>
      <c r="AB11" s="535"/>
      <c r="AC11" s="535"/>
      <c r="AD11" s="536"/>
      <c r="AE11" s="253" t="str">
        <f>IF(ISBLANK(入力フォーム【変更】!AE47),"",入力フォーム【変更】!AE47)</f>
        <v/>
      </c>
      <c r="AF11" s="253" t="str">
        <f>IF(ISBLANK(入力フォーム【変更】!AF47),"",入力フォーム【変更】!AF47)</f>
        <v/>
      </c>
      <c r="AG11" s="253" t="str">
        <f>IF(ISBLANK(入力フォーム【変更】!AG47),"",入力フォーム【変更】!AG47)</f>
        <v/>
      </c>
      <c r="AH11" s="253" t="str">
        <f>IF(ISBLANK(入力フォーム【変更】!AH47),"",入力フォーム【変更】!AH47)</f>
        <v/>
      </c>
      <c r="AI11" s="254" t="str">
        <f>IF(ISBLANK(入力フォーム【変更】!AI47),"",入力フォーム【変更】!AI47)</f>
        <v/>
      </c>
    </row>
    <row r="12" spans="1:35" ht="30" customHeight="1" x14ac:dyDescent="0.35">
      <c r="A12" s="558" t="str">
        <f>IF(ISBLANK(入力フォーム【変更】!B48),"",入力フォーム【変更】!B48)</f>
        <v/>
      </c>
      <c r="B12" s="559"/>
      <c r="C12" s="559"/>
      <c r="D12" s="559"/>
      <c r="E12" s="560"/>
      <c r="F12" s="561" t="str">
        <f>IF(ISBLANK(入力フォーム【変更】!H48),"",入力フォーム【変更】!H48)</f>
        <v/>
      </c>
      <c r="G12" s="562"/>
      <c r="H12" s="562"/>
      <c r="I12" s="562"/>
      <c r="J12" s="562"/>
      <c r="K12" s="562"/>
      <c r="L12" s="562"/>
      <c r="M12" s="562"/>
      <c r="N12" s="562"/>
      <c r="O12" s="562"/>
      <c r="P12" s="562"/>
      <c r="Q12" s="563"/>
      <c r="R12" s="534" t="str">
        <f>IF(ISBLANK(入力フォーム【変更】!V48),"",入力フォーム【変更】!V48)</f>
        <v/>
      </c>
      <c r="S12" s="535"/>
      <c r="T12" s="535"/>
      <c r="U12" s="535"/>
      <c r="V12" s="535"/>
      <c r="W12" s="535"/>
      <c r="X12" s="535"/>
      <c r="Y12" s="535"/>
      <c r="Z12" s="535"/>
      <c r="AA12" s="535"/>
      <c r="AB12" s="535"/>
      <c r="AC12" s="535"/>
      <c r="AD12" s="536"/>
      <c r="AE12" s="253" t="str">
        <f>IF(ISBLANK(入力フォーム【変更】!AE48),"",入力フォーム【変更】!AE48)</f>
        <v/>
      </c>
      <c r="AF12" s="253" t="str">
        <f>IF(ISBLANK(入力フォーム【変更】!AF48),"",入力フォーム【変更】!AF48)</f>
        <v/>
      </c>
      <c r="AG12" s="253" t="str">
        <f>IF(ISBLANK(入力フォーム【変更】!AG48),"",入力フォーム【変更】!AG48)</f>
        <v/>
      </c>
      <c r="AH12" s="253" t="str">
        <f>IF(ISBLANK(入力フォーム【変更】!AH48),"",入力フォーム【変更】!AH48)</f>
        <v/>
      </c>
      <c r="AI12" s="254" t="str">
        <f>IF(ISBLANK(入力フォーム【変更】!AI48),"",入力フォーム【変更】!AI48)</f>
        <v/>
      </c>
    </row>
    <row r="13" spans="1:35" ht="30" customHeight="1" x14ac:dyDescent="0.35">
      <c r="A13" s="558" t="str">
        <f>IF(ISBLANK(入力フォーム【変更】!B49),"",入力フォーム【変更】!B49)</f>
        <v/>
      </c>
      <c r="B13" s="559"/>
      <c r="C13" s="559"/>
      <c r="D13" s="559"/>
      <c r="E13" s="560"/>
      <c r="F13" s="561" t="str">
        <f>IF(ISBLANK(入力フォーム【変更】!H49),"",入力フォーム【変更】!H49)</f>
        <v/>
      </c>
      <c r="G13" s="562"/>
      <c r="H13" s="562"/>
      <c r="I13" s="562"/>
      <c r="J13" s="562"/>
      <c r="K13" s="562"/>
      <c r="L13" s="562"/>
      <c r="M13" s="562"/>
      <c r="N13" s="562"/>
      <c r="O13" s="562"/>
      <c r="P13" s="562"/>
      <c r="Q13" s="563"/>
      <c r="R13" s="534" t="str">
        <f>IF(ISBLANK(入力フォーム【変更】!V49),"",入力フォーム【変更】!V49)</f>
        <v/>
      </c>
      <c r="S13" s="535"/>
      <c r="T13" s="535"/>
      <c r="U13" s="535"/>
      <c r="V13" s="535"/>
      <c r="W13" s="535"/>
      <c r="X13" s="535"/>
      <c r="Y13" s="535"/>
      <c r="Z13" s="535"/>
      <c r="AA13" s="535"/>
      <c r="AB13" s="535"/>
      <c r="AC13" s="535"/>
      <c r="AD13" s="536"/>
      <c r="AE13" s="253" t="str">
        <f>IF(ISBLANK(入力フォーム【変更】!AE49),"",入力フォーム【変更】!AE49)</f>
        <v/>
      </c>
      <c r="AF13" s="253" t="str">
        <f>IF(ISBLANK(入力フォーム【変更】!AF49),"",入力フォーム【変更】!AF49)</f>
        <v/>
      </c>
      <c r="AG13" s="253" t="str">
        <f>IF(ISBLANK(入力フォーム【変更】!AG49),"",入力フォーム【変更】!AG49)</f>
        <v/>
      </c>
      <c r="AH13" s="253" t="str">
        <f>IF(ISBLANK(入力フォーム【変更】!AH49),"",入力フォーム【変更】!AH49)</f>
        <v/>
      </c>
      <c r="AI13" s="254" t="str">
        <f>IF(ISBLANK(入力フォーム【変更】!AI49),"",入力フォーム【変更】!AI49)</f>
        <v/>
      </c>
    </row>
    <row r="14" spans="1:35" ht="30" customHeight="1" x14ac:dyDescent="0.35">
      <c r="A14" s="558" t="str">
        <f>IF(ISBLANK(入力フォーム【変更】!B50),"",入力フォーム【変更】!B50)</f>
        <v/>
      </c>
      <c r="B14" s="559"/>
      <c r="C14" s="559"/>
      <c r="D14" s="559"/>
      <c r="E14" s="560"/>
      <c r="F14" s="561" t="str">
        <f>IF(ISBLANK(入力フォーム【変更】!H50),"",入力フォーム【変更】!H50)</f>
        <v/>
      </c>
      <c r="G14" s="562"/>
      <c r="H14" s="562"/>
      <c r="I14" s="562"/>
      <c r="J14" s="562"/>
      <c r="K14" s="562"/>
      <c r="L14" s="562"/>
      <c r="M14" s="562"/>
      <c r="N14" s="562"/>
      <c r="O14" s="562"/>
      <c r="P14" s="562"/>
      <c r="Q14" s="563"/>
      <c r="R14" s="534" t="str">
        <f>IF(ISBLANK(入力フォーム【変更】!V50),"",入力フォーム【変更】!V50)</f>
        <v/>
      </c>
      <c r="S14" s="535"/>
      <c r="T14" s="535"/>
      <c r="U14" s="535"/>
      <c r="V14" s="535"/>
      <c r="W14" s="535"/>
      <c r="X14" s="535"/>
      <c r="Y14" s="535"/>
      <c r="Z14" s="535"/>
      <c r="AA14" s="535"/>
      <c r="AB14" s="535"/>
      <c r="AC14" s="535"/>
      <c r="AD14" s="536"/>
      <c r="AE14" s="253" t="str">
        <f>IF(ISBLANK(入力フォーム【変更】!AE50),"",入力フォーム【変更】!AE50)</f>
        <v/>
      </c>
      <c r="AF14" s="253" t="str">
        <f>IF(ISBLANK(入力フォーム【変更】!AF50),"",入力フォーム【変更】!AF50)</f>
        <v/>
      </c>
      <c r="AG14" s="253" t="str">
        <f>IF(ISBLANK(入力フォーム【変更】!AG50),"",入力フォーム【変更】!AG50)</f>
        <v/>
      </c>
      <c r="AH14" s="253" t="str">
        <f>IF(ISBLANK(入力フォーム【変更】!AH50),"",入力フォーム【変更】!AH50)</f>
        <v/>
      </c>
      <c r="AI14" s="254" t="str">
        <f>IF(ISBLANK(入力フォーム【変更】!AI50),"",入力フォーム【変更】!AI50)</f>
        <v/>
      </c>
    </row>
    <row r="15" spans="1:35" ht="30" customHeight="1" x14ac:dyDescent="0.35">
      <c r="A15" s="558" t="str">
        <f>IF(ISBLANK(入力フォーム【変更】!B51),"",入力フォーム【変更】!B51)</f>
        <v/>
      </c>
      <c r="B15" s="559"/>
      <c r="C15" s="559"/>
      <c r="D15" s="559"/>
      <c r="E15" s="560"/>
      <c r="F15" s="561" t="str">
        <f>IF(ISBLANK(入力フォーム【変更】!H51),"",入力フォーム【変更】!H51)</f>
        <v/>
      </c>
      <c r="G15" s="562"/>
      <c r="H15" s="562"/>
      <c r="I15" s="562"/>
      <c r="J15" s="562"/>
      <c r="K15" s="562"/>
      <c r="L15" s="562"/>
      <c r="M15" s="562"/>
      <c r="N15" s="562"/>
      <c r="O15" s="562"/>
      <c r="P15" s="562"/>
      <c r="Q15" s="563"/>
      <c r="R15" s="534" t="str">
        <f>IF(ISBLANK(入力フォーム【変更】!V51),"",入力フォーム【変更】!V51)</f>
        <v/>
      </c>
      <c r="S15" s="535"/>
      <c r="T15" s="535"/>
      <c r="U15" s="535"/>
      <c r="V15" s="535"/>
      <c r="W15" s="535"/>
      <c r="X15" s="535"/>
      <c r="Y15" s="535"/>
      <c r="Z15" s="535"/>
      <c r="AA15" s="535"/>
      <c r="AB15" s="535"/>
      <c r="AC15" s="535"/>
      <c r="AD15" s="536"/>
      <c r="AE15" s="253" t="str">
        <f>IF(ISBLANK(入力フォーム【変更】!AE51),"",入力フォーム【変更】!AE51)</f>
        <v/>
      </c>
      <c r="AF15" s="253" t="str">
        <f>IF(ISBLANK(入力フォーム【変更】!AF51),"",入力フォーム【変更】!AF51)</f>
        <v/>
      </c>
      <c r="AG15" s="253" t="str">
        <f>IF(ISBLANK(入力フォーム【変更】!AG51),"",入力フォーム【変更】!AG51)</f>
        <v/>
      </c>
      <c r="AH15" s="253" t="str">
        <f>IF(ISBLANK(入力フォーム【変更】!AH51),"",入力フォーム【変更】!AH51)</f>
        <v/>
      </c>
      <c r="AI15" s="254" t="str">
        <f>IF(ISBLANK(入力フォーム【変更】!AI51),"",入力フォーム【変更】!AI51)</f>
        <v/>
      </c>
    </row>
    <row r="16" spans="1:35" ht="30" customHeight="1" thickBot="1" x14ac:dyDescent="0.4">
      <c r="A16" s="586" t="str">
        <f>IF(ISBLANK(入力フォーム【変更】!B52),"",入力フォーム【変更】!B52)</f>
        <v/>
      </c>
      <c r="B16" s="587"/>
      <c r="C16" s="587"/>
      <c r="D16" s="587"/>
      <c r="E16" s="588"/>
      <c r="F16" s="589" t="str">
        <f>IF(ISBLANK(入力フォーム【変更】!H52),"",入力フォーム【変更】!H52)</f>
        <v/>
      </c>
      <c r="G16" s="583"/>
      <c r="H16" s="583"/>
      <c r="I16" s="583"/>
      <c r="J16" s="583"/>
      <c r="K16" s="583"/>
      <c r="L16" s="583"/>
      <c r="M16" s="583"/>
      <c r="N16" s="583"/>
      <c r="O16" s="583"/>
      <c r="P16" s="583"/>
      <c r="Q16" s="584"/>
      <c r="R16" s="556" t="str">
        <f>IF(ISBLANK(入力フォーム【変更】!V52),"",入力フォーム【変更】!V52)</f>
        <v/>
      </c>
      <c r="S16" s="557"/>
      <c r="T16" s="557"/>
      <c r="U16" s="557"/>
      <c r="V16" s="557"/>
      <c r="W16" s="557"/>
      <c r="X16" s="557"/>
      <c r="Y16" s="557"/>
      <c r="Z16" s="557"/>
      <c r="AA16" s="557"/>
      <c r="AB16" s="557"/>
      <c r="AC16" s="557"/>
      <c r="AD16" s="590"/>
      <c r="AE16" s="255" t="str">
        <f>IF(ISBLANK(入力フォーム【変更】!AE52),"",入力フォーム【変更】!AE52)</f>
        <v/>
      </c>
      <c r="AF16" s="255" t="str">
        <f>IF(ISBLANK(入力フォーム【変更】!AF52),"",入力フォーム【変更】!AF52)</f>
        <v/>
      </c>
      <c r="AG16" s="255" t="str">
        <f>IF(ISBLANK(入力フォーム【変更】!AG52),"",入力フォーム【変更】!AG52)</f>
        <v/>
      </c>
      <c r="AH16" s="255" t="str">
        <f>IF(ISBLANK(入力フォーム【変更】!AH52),"",入力フォーム【変更】!AH52)</f>
        <v/>
      </c>
      <c r="AI16" s="256" t="str">
        <f>IF(ISBLANK(入力フォーム【変更】!AI52),"",入力フォーム【変更】!AI52)</f>
        <v/>
      </c>
    </row>
    <row r="17" spans="1:35" ht="21" customHeight="1" x14ac:dyDescent="0.35">
      <c r="A17" s="176" t="s">
        <v>179</v>
      </c>
      <c r="B17" s="172"/>
      <c r="C17" s="172"/>
      <c r="D17" s="172"/>
      <c r="E17" s="172"/>
      <c r="F17" s="173"/>
      <c r="G17" s="173"/>
      <c r="H17" s="173"/>
      <c r="I17" s="173"/>
      <c r="J17" s="173"/>
      <c r="K17" s="173"/>
      <c r="L17" s="173"/>
      <c r="M17" s="173"/>
      <c r="N17" s="173"/>
      <c r="O17" s="173"/>
      <c r="P17" s="173"/>
      <c r="Q17" s="173"/>
      <c r="R17" s="174"/>
      <c r="S17" s="174"/>
      <c r="T17" s="174"/>
      <c r="U17" s="174"/>
      <c r="V17" s="174"/>
      <c r="W17" s="174"/>
      <c r="X17" s="174"/>
      <c r="Y17" s="174"/>
      <c r="Z17" s="174"/>
      <c r="AA17" s="174"/>
      <c r="AB17" s="174"/>
      <c r="AC17" s="174"/>
      <c r="AD17" s="174"/>
      <c r="AE17" s="175"/>
      <c r="AF17" s="175"/>
      <c r="AG17" s="175"/>
      <c r="AH17" s="175"/>
      <c r="AI17" s="175"/>
    </row>
    <row r="18" spans="1:35" ht="28.5" customHeight="1" thickBot="1" x14ac:dyDescent="0.4">
      <c r="A18" s="96" t="s">
        <v>180</v>
      </c>
      <c r="B18" s="27"/>
      <c r="C18" s="27"/>
      <c r="D18" s="27"/>
      <c r="E18" s="27"/>
      <c r="F18" s="27"/>
      <c r="G18" s="27"/>
      <c r="H18" s="27"/>
      <c r="I18" s="27"/>
      <c r="J18" s="27"/>
      <c r="K18" s="27"/>
      <c r="L18" s="27"/>
      <c r="M18" s="27"/>
      <c r="N18" s="27"/>
      <c r="O18" s="27"/>
      <c r="W18" s="85"/>
      <c r="X18" s="183" t="s">
        <v>212</v>
      </c>
      <c r="Y18" s="98" t="s">
        <v>163</v>
      </c>
      <c r="Z18" s="543" t="str">
        <f>IF($F$5="","",入力フォーム【変更】!X63&amp;"事業所")</f>
        <v/>
      </c>
      <c r="AA18" s="543"/>
      <c r="AB18" s="543"/>
      <c r="AC18" s="543"/>
      <c r="AD18" s="98" t="s">
        <v>165</v>
      </c>
      <c r="AE18" s="542" t="str">
        <f>IF($F$5="","",入力フォーム【変更】!AE63)</f>
        <v/>
      </c>
      <c r="AF18" s="542"/>
      <c r="AG18" s="542"/>
      <c r="AH18" s="542"/>
      <c r="AI18" s="542"/>
    </row>
    <row r="19" spans="1:35" ht="15" customHeight="1" x14ac:dyDescent="0.35">
      <c r="A19" s="571" t="s">
        <v>112</v>
      </c>
      <c r="B19" s="566"/>
      <c r="C19" s="566"/>
      <c r="D19" s="566"/>
      <c r="E19" s="572"/>
      <c r="F19" s="575" t="s">
        <v>69</v>
      </c>
      <c r="G19" s="575"/>
      <c r="H19" s="575"/>
      <c r="I19" s="575"/>
      <c r="J19" s="575"/>
      <c r="K19" s="575"/>
      <c r="L19" s="575"/>
      <c r="M19" s="575"/>
      <c r="N19" s="575"/>
      <c r="O19" s="575"/>
      <c r="P19" s="575"/>
      <c r="Q19" s="575"/>
      <c r="R19" s="550" t="s">
        <v>60</v>
      </c>
      <c r="S19" s="551"/>
      <c r="T19" s="551"/>
      <c r="U19" s="551"/>
      <c r="V19" s="551"/>
      <c r="W19" s="551"/>
      <c r="X19" s="551"/>
      <c r="Y19" s="551"/>
      <c r="Z19" s="551"/>
      <c r="AA19" s="551"/>
      <c r="AB19" s="551"/>
      <c r="AC19" s="551"/>
      <c r="AD19" s="552"/>
      <c r="AE19" s="547" t="s">
        <v>70</v>
      </c>
      <c r="AF19" s="548"/>
      <c r="AG19" s="548"/>
      <c r="AH19" s="548"/>
      <c r="AI19" s="549"/>
    </row>
    <row r="20" spans="1:35" ht="15" customHeight="1" x14ac:dyDescent="0.35">
      <c r="A20" s="573"/>
      <c r="B20" s="569"/>
      <c r="C20" s="569"/>
      <c r="D20" s="569"/>
      <c r="E20" s="574"/>
      <c r="F20" s="576"/>
      <c r="G20" s="576"/>
      <c r="H20" s="576"/>
      <c r="I20" s="576"/>
      <c r="J20" s="576"/>
      <c r="K20" s="576"/>
      <c r="L20" s="576"/>
      <c r="M20" s="576"/>
      <c r="N20" s="576"/>
      <c r="O20" s="576"/>
      <c r="P20" s="576"/>
      <c r="Q20" s="576"/>
      <c r="R20" s="553"/>
      <c r="S20" s="554"/>
      <c r="T20" s="554"/>
      <c r="U20" s="554"/>
      <c r="V20" s="554"/>
      <c r="W20" s="554"/>
      <c r="X20" s="554"/>
      <c r="Y20" s="554"/>
      <c r="Z20" s="554"/>
      <c r="AA20" s="554"/>
      <c r="AB20" s="554"/>
      <c r="AC20" s="554"/>
      <c r="AD20" s="555"/>
      <c r="AE20" s="171" t="s">
        <v>181</v>
      </c>
      <c r="AF20" s="171" t="s">
        <v>174</v>
      </c>
      <c r="AG20" s="171" t="s">
        <v>182</v>
      </c>
      <c r="AH20" s="171" t="s">
        <v>183</v>
      </c>
      <c r="AI20" s="177" t="s">
        <v>184</v>
      </c>
    </row>
    <row r="21" spans="1:35" ht="30" customHeight="1" x14ac:dyDescent="0.35">
      <c r="A21" s="558" t="str">
        <f>IF(ISBLANK(入力フォーム【変更】!B60),"",入力フォーム【変更】!B60)</f>
        <v/>
      </c>
      <c r="B21" s="559"/>
      <c r="C21" s="559"/>
      <c r="D21" s="559"/>
      <c r="E21" s="560"/>
      <c r="F21" s="561" t="str">
        <f>IF(ISBLANK(入力フォーム【変更】!H60),"",入力フォーム【変更】!H60)</f>
        <v/>
      </c>
      <c r="G21" s="562"/>
      <c r="H21" s="562"/>
      <c r="I21" s="562"/>
      <c r="J21" s="562"/>
      <c r="K21" s="562"/>
      <c r="L21" s="562"/>
      <c r="M21" s="562"/>
      <c r="N21" s="562"/>
      <c r="O21" s="562"/>
      <c r="P21" s="562"/>
      <c r="Q21" s="563"/>
      <c r="R21" s="534" t="str">
        <f>IF(ISBLANK(入力フォーム【変更】!V60),"",入力フォーム【変更】!V60)</f>
        <v/>
      </c>
      <c r="S21" s="535"/>
      <c r="T21" s="535"/>
      <c r="U21" s="535"/>
      <c r="V21" s="535"/>
      <c r="W21" s="535"/>
      <c r="X21" s="535"/>
      <c r="Y21" s="535"/>
      <c r="Z21" s="535"/>
      <c r="AA21" s="535"/>
      <c r="AB21" s="535"/>
      <c r="AC21" s="535"/>
      <c r="AD21" s="536"/>
      <c r="AE21" s="253" t="str">
        <f>IF(ISBLANK(入力フォーム【変更】!AE60),"",入力フォーム【変更】!AE60)</f>
        <v/>
      </c>
      <c r="AF21" s="253" t="str">
        <f>IF(ISBLANK(入力フォーム【変更】!AF60),"",入力フォーム【変更】!AF60)</f>
        <v/>
      </c>
      <c r="AG21" s="253" t="str">
        <f>IF(ISBLANK(入力フォーム【変更】!AG60),"",入力フォーム【変更】!AG60)</f>
        <v/>
      </c>
      <c r="AH21" s="253" t="str">
        <f>IF(ISBLANK(入力フォーム【変更】!AH60),"",入力フォーム【変更】!AH60)</f>
        <v/>
      </c>
      <c r="AI21" s="254" t="str">
        <f>IF(ISBLANK(入力フォーム【変更】!AI60),"",入力フォーム【変更】!AI60)</f>
        <v/>
      </c>
    </row>
    <row r="22" spans="1:35" ht="30" customHeight="1" x14ac:dyDescent="0.35">
      <c r="A22" s="558" t="str">
        <f>IF(ISBLANK(入力フォーム【変更】!B61),"",入力フォーム【変更】!B61)</f>
        <v/>
      </c>
      <c r="B22" s="559"/>
      <c r="C22" s="559"/>
      <c r="D22" s="559"/>
      <c r="E22" s="560"/>
      <c r="F22" s="561" t="str">
        <f>IF(ISBLANK(入力フォーム【変更】!H61),"",入力フォーム【変更】!H61)</f>
        <v/>
      </c>
      <c r="G22" s="562"/>
      <c r="H22" s="562"/>
      <c r="I22" s="562"/>
      <c r="J22" s="562"/>
      <c r="K22" s="562"/>
      <c r="L22" s="562"/>
      <c r="M22" s="562"/>
      <c r="N22" s="562"/>
      <c r="O22" s="562"/>
      <c r="P22" s="562"/>
      <c r="Q22" s="563"/>
      <c r="R22" s="534" t="str">
        <f>IF(ISBLANK(入力フォーム【変更】!V61),"",入力フォーム【変更】!V61)</f>
        <v/>
      </c>
      <c r="S22" s="535"/>
      <c r="T22" s="535"/>
      <c r="U22" s="535"/>
      <c r="V22" s="535"/>
      <c r="W22" s="535"/>
      <c r="X22" s="535"/>
      <c r="Y22" s="535"/>
      <c r="Z22" s="535"/>
      <c r="AA22" s="535"/>
      <c r="AB22" s="535"/>
      <c r="AC22" s="535"/>
      <c r="AD22" s="536"/>
      <c r="AE22" s="253" t="str">
        <f>IF(ISBLANK(入力フォーム【変更】!AE61),"",入力フォーム【変更】!AE61)</f>
        <v/>
      </c>
      <c r="AF22" s="253" t="str">
        <f>IF(ISBLANK(入力フォーム【変更】!AF61),"",入力フォーム【変更】!AF61)</f>
        <v/>
      </c>
      <c r="AG22" s="253" t="str">
        <f>IF(ISBLANK(入力フォーム【変更】!AG61),"",入力フォーム【変更】!AG61)</f>
        <v/>
      </c>
      <c r="AH22" s="253" t="str">
        <f>IF(ISBLANK(入力フォーム【変更】!AH61),"",入力フォーム【変更】!AH61)</f>
        <v/>
      </c>
      <c r="AI22" s="254" t="str">
        <f>IF(ISBLANK(入力フォーム【変更】!AI61),"",入力フォーム【変更】!AI61)</f>
        <v/>
      </c>
    </row>
    <row r="23" spans="1:35" ht="30" customHeight="1" thickBot="1" x14ac:dyDescent="0.4">
      <c r="A23" s="586" t="str">
        <f>IF(ISBLANK(入力フォーム【変更】!B62),"",入力フォーム【変更】!B62)</f>
        <v/>
      </c>
      <c r="B23" s="587"/>
      <c r="C23" s="587"/>
      <c r="D23" s="587"/>
      <c r="E23" s="588"/>
      <c r="F23" s="589" t="str">
        <f>IF(ISBLANK(入力フォーム【変更】!H62),"",入力フォーム【変更】!H62)</f>
        <v/>
      </c>
      <c r="G23" s="583"/>
      <c r="H23" s="583"/>
      <c r="I23" s="583"/>
      <c r="J23" s="583"/>
      <c r="K23" s="583"/>
      <c r="L23" s="583"/>
      <c r="M23" s="583"/>
      <c r="N23" s="583"/>
      <c r="O23" s="583"/>
      <c r="P23" s="583"/>
      <c r="Q23" s="584"/>
      <c r="R23" s="556" t="str">
        <f>IF(ISBLANK(入力フォーム【変更】!V62),"",入力フォーム【変更】!V62)</f>
        <v/>
      </c>
      <c r="S23" s="557"/>
      <c r="T23" s="557"/>
      <c r="U23" s="557"/>
      <c r="V23" s="557"/>
      <c r="W23" s="557"/>
      <c r="X23" s="557"/>
      <c r="Y23" s="557"/>
      <c r="Z23" s="557"/>
      <c r="AA23" s="557"/>
      <c r="AB23" s="557"/>
      <c r="AC23" s="557"/>
      <c r="AD23" s="590"/>
      <c r="AE23" s="255" t="str">
        <f>IF(ISBLANK(入力フォーム【変更】!AE62),"",入力フォーム【変更】!AE62)</f>
        <v/>
      </c>
      <c r="AF23" s="255" t="str">
        <f>IF(ISBLANK(入力フォーム【変更】!AF62),"",入力フォーム【変更】!AF62)</f>
        <v/>
      </c>
      <c r="AG23" s="255" t="str">
        <f>IF(ISBLANK(入力フォーム【変更】!AG62),"",入力フォーム【変更】!AG62)</f>
        <v/>
      </c>
      <c r="AH23" s="255" t="str">
        <f>IF(ISBLANK(入力フォーム【変更】!AH62),"",入力フォーム【変更】!AH62)</f>
        <v/>
      </c>
      <c r="AI23" s="256" t="str">
        <f>IF(ISBLANK(入力フォーム【変更】!AI62),"",入力フォーム【変更】!AI62)</f>
        <v/>
      </c>
    </row>
    <row r="24" spans="1:35" ht="21" customHeight="1" x14ac:dyDescent="0.35">
      <c r="A24" s="176" t="s">
        <v>185</v>
      </c>
      <c r="B24" s="172"/>
      <c r="C24" s="172"/>
      <c r="D24" s="172"/>
      <c r="E24" s="172"/>
      <c r="F24" s="173"/>
      <c r="G24" s="173"/>
      <c r="H24" s="173"/>
      <c r="I24" s="173"/>
      <c r="J24" s="173"/>
      <c r="K24" s="173"/>
      <c r="L24" s="173"/>
      <c r="M24" s="173"/>
      <c r="N24" s="173"/>
      <c r="O24" s="173"/>
      <c r="P24" s="173"/>
      <c r="Q24" s="173"/>
      <c r="R24" s="174"/>
      <c r="S24" s="174"/>
      <c r="T24" s="174"/>
      <c r="U24" s="174"/>
      <c r="V24" s="174"/>
      <c r="W24" s="174"/>
      <c r="X24" s="174"/>
      <c r="Y24" s="174"/>
      <c r="Z24" s="174"/>
      <c r="AA24" s="174"/>
      <c r="AB24" s="174"/>
      <c r="AC24" s="174"/>
      <c r="AD24" s="174"/>
      <c r="AE24" s="175"/>
      <c r="AF24" s="175"/>
      <c r="AG24" s="175"/>
      <c r="AH24" s="175"/>
      <c r="AI24" s="175"/>
    </row>
    <row r="25" spans="1:35" ht="28.5" customHeight="1" thickBot="1" x14ac:dyDescent="0.4">
      <c r="A25" s="96" t="s">
        <v>197</v>
      </c>
      <c r="B25" s="27"/>
      <c r="C25" s="27"/>
      <c r="D25" s="27"/>
      <c r="E25" s="27"/>
      <c r="F25" s="27"/>
      <c r="G25" s="27"/>
      <c r="H25" s="27"/>
      <c r="I25" s="27"/>
      <c r="J25" s="27"/>
      <c r="K25" s="27"/>
      <c r="L25" s="27"/>
      <c r="M25" s="27"/>
      <c r="N25" s="27"/>
      <c r="O25" s="27"/>
      <c r="W25" s="85"/>
      <c r="X25" s="183" t="s">
        <v>212</v>
      </c>
      <c r="Y25" s="98" t="s">
        <v>163</v>
      </c>
      <c r="Z25" s="543" t="str">
        <f>IF($F$5="","",入力フォーム【変更】!X73&amp;"事業所")</f>
        <v/>
      </c>
      <c r="AA25" s="543"/>
      <c r="AB25" s="543"/>
      <c r="AC25" s="543"/>
      <c r="AD25" s="98" t="s">
        <v>165</v>
      </c>
      <c r="AE25" s="542" t="str">
        <f>IF($F$5="","",入力フォーム【変更】!AE73)</f>
        <v/>
      </c>
      <c r="AF25" s="542"/>
      <c r="AG25" s="546"/>
      <c r="AH25" s="546"/>
      <c r="AI25" s="546"/>
    </row>
    <row r="26" spans="1:35" ht="15" customHeight="1" x14ac:dyDescent="0.35">
      <c r="A26" s="571" t="s">
        <v>112</v>
      </c>
      <c r="B26" s="566"/>
      <c r="C26" s="566"/>
      <c r="D26" s="566"/>
      <c r="E26" s="572"/>
      <c r="F26" s="575" t="s">
        <v>69</v>
      </c>
      <c r="G26" s="575"/>
      <c r="H26" s="575"/>
      <c r="I26" s="575"/>
      <c r="J26" s="575"/>
      <c r="K26" s="575"/>
      <c r="L26" s="575"/>
      <c r="M26" s="575"/>
      <c r="N26" s="575"/>
      <c r="O26" s="575"/>
      <c r="P26" s="575"/>
      <c r="Q26" s="575"/>
      <c r="R26" s="550" t="s">
        <v>60</v>
      </c>
      <c r="S26" s="551"/>
      <c r="T26" s="551"/>
      <c r="U26" s="551"/>
      <c r="V26" s="551"/>
      <c r="W26" s="551"/>
      <c r="X26" s="551"/>
      <c r="Y26" s="551"/>
      <c r="Z26" s="551"/>
      <c r="AA26" s="551"/>
      <c r="AB26" s="551"/>
      <c r="AC26" s="551"/>
      <c r="AD26" s="551"/>
      <c r="AE26" s="579" t="s">
        <v>70</v>
      </c>
      <c r="AF26" s="580"/>
      <c r="AG26" s="184"/>
      <c r="AH26" s="185"/>
      <c r="AI26" s="185"/>
    </row>
    <row r="27" spans="1:35" ht="15" customHeight="1" x14ac:dyDescent="0.35">
      <c r="A27" s="573"/>
      <c r="B27" s="569"/>
      <c r="C27" s="569"/>
      <c r="D27" s="569"/>
      <c r="E27" s="574"/>
      <c r="F27" s="576"/>
      <c r="G27" s="576"/>
      <c r="H27" s="576"/>
      <c r="I27" s="576"/>
      <c r="J27" s="576"/>
      <c r="K27" s="576"/>
      <c r="L27" s="576"/>
      <c r="M27" s="576"/>
      <c r="N27" s="576"/>
      <c r="O27" s="576"/>
      <c r="P27" s="576"/>
      <c r="Q27" s="576"/>
      <c r="R27" s="553"/>
      <c r="S27" s="554"/>
      <c r="T27" s="554"/>
      <c r="U27" s="554"/>
      <c r="V27" s="554"/>
      <c r="W27" s="554"/>
      <c r="X27" s="554"/>
      <c r="Y27" s="554"/>
      <c r="Z27" s="554"/>
      <c r="AA27" s="554"/>
      <c r="AB27" s="554"/>
      <c r="AC27" s="554"/>
      <c r="AD27" s="554"/>
      <c r="AE27" s="171" t="s">
        <v>178</v>
      </c>
      <c r="AF27" s="177" t="s">
        <v>187</v>
      </c>
    </row>
    <row r="28" spans="1:35" ht="30" customHeight="1" x14ac:dyDescent="0.35">
      <c r="A28" s="558" t="str">
        <f>IF(ISBLANK(入力フォーム【変更】!B71),"",入力フォーム【変更】!B71)</f>
        <v/>
      </c>
      <c r="B28" s="559"/>
      <c r="C28" s="559"/>
      <c r="D28" s="559"/>
      <c r="E28" s="560"/>
      <c r="F28" s="561" t="str">
        <f>IF(ISBLANK(入力フォーム【変更】!H71),"",入力フォーム【変更】!H71)</f>
        <v/>
      </c>
      <c r="G28" s="562"/>
      <c r="H28" s="562"/>
      <c r="I28" s="562"/>
      <c r="J28" s="562"/>
      <c r="K28" s="562"/>
      <c r="L28" s="562"/>
      <c r="M28" s="562"/>
      <c r="N28" s="562"/>
      <c r="O28" s="562"/>
      <c r="P28" s="562"/>
      <c r="Q28" s="563"/>
      <c r="R28" s="534" t="str">
        <f>IF(ISBLANK(入力フォーム【変更】!V71),"",入力フォーム【変更】!V71)</f>
        <v/>
      </c>
      <c r="S28" s="535"/>
      <c r="T28" s="535"/>
      <c r="U28" s="535"/>
      <c r="V28" s="535"/>
      <c r="W28" s="535"/>
      <c r="X28" s="535"/>
      <c r="Y28" s="535"/>
      <c r="Z28" s="535"/>
      <c r="AA28" s="535"/>
      <c r="AB28" s="535"/>
      <c r="AC28" s="535"/>
      <c r="AD28" s="535"/>
      <c r="AE28" s="253" t="str">
        <f>IF(ISBLANK(入力フォーム【変更】!AE71),"",入力フォーム【変更】!AE71)</f>
        <v/>
      </c>
      <c r="AF28" s="254" t="str">
        <f>IF(ISBLANK(入力フォーム【変更】!AF71),"",入力フォーム【変更】!AF71)</f>
        <v/>
      </c>
    </row>
    <row r="29" spans="1:35" ht="30" customHeight="1" thickBot="1" x14ac:dyDescent="0.4">
      <c r="A29" s="586" t="str">
        <f>IF(ISBLANK(入力フォーム【変更】!B72),"",入力フォーム【変更】!B72)</f>
        <v/>
      </c>
      <c r="B29" s="587"/>
      <c r="C29" s="587"/>
      <c r="D29" s="587"/>
      <c r="E29" s="588"/>
      <c r="F29" s="589" t="str">
        <f>IF(ISBLANK(入力フォーム【変更】!H72),"",入力フォーム【変更】!H72)</f>
        <v/>
      </c>
      <c r="G29" s="583"/>
      <c r="H29" s="583"/>
      <c r="I29" s="583"/>
      <c r="J29" s="583"/>
      <c r="K29" s="583"/>
      <c r="L29" s="583"/>
      <c r="M29" s="583"/>
      <c r="N29" s="583"/>
      <c r="O29" s="583"/>
      <c r="P29" s="583"/>
      <c r="Q29" s="584"/>
      <c r="R29" s="556" t="str">
        <f>IF(ISBLANK(入力フォーム【変更】!V72),"",入力フォーム【変更】!V72)</f>
        <v/>
      </c>
      <c r="S29" s="557"/>
      <c r="T29" s="557"/>
      <c r="U29" s="557"/>
      <c r="V29" s="557"/>
      <c r="W29" s="557"/>
      <c r="X29" s="557"/>
      <c r="Y29" s="557"/>
      <c r="Z29" s="557"/>
      <c r="AA29" s="557"/>
      <c r="AB29" s="557"/>
      <c r="AC29" s="557"/>
      <c r="AD29" s="557"/>
      <c r="AE29" s="255" t="str">
        <f>IF(ISBLANK(入力フォーム【変更】!AE72),"",入力フォーム【変更】!AE72)</f>
        <v/>
      </c>
      <c r="AF29" s="256" t="str">
        <f>IF(ISBLANK(入力フォーム【変更】!AF72),"",入力フォーム【変更】!AF72)</f>
        <v/>
      </c>
    </row>
    <row r="30" spans="1:35" ht="21" customHeight="1" x14ac:dyDescent="0.35">
      <c r="A30" s="176" t="s">
        <v>186</v>
      </c>
      <c r="B30" s="172"/>
      <c r="C30" s="172"/>
      <c r="D30" s="172"/>
      <c r="E30" s="172"/>
      <c r="F30" s="173"/>
      <c r="G30" s="173"/>
      <c r="H30" s="173"/>
      <c r="I30" s="173"/>
      <c r="J30" s="173"/>
      <c r="K30" s="173"/>
      <c r="L30" s="173"/>
      <c r="M30" s="173"/>
      <c r="N30" s="173"/>
      <c r="O30" s="173"/>
      <c r="P30" s="173"/>
      <c r="Q30" s="173"/>
      <c r="R30" s="174"/>
      <c r="S30" s="174"/>
      <c r="T30" s="174"/>
      <c r="U30" s="174"/>
      <c r="V30" s="174"/>
      <c r="W30" s="174"/>
      <c r="X30" s="174"/>
      <c r="Y30" s="174"/>
      <c r="Z30" s="174"/>
      <c r="AA30" s="174"/>
      <c r="AB30" s="174"/>
      <c r="AC30" s="174"/>
      <c r="AD30" s="174"/>
      <c r="AE30" s="175"/>
      <c r="AF30" s="175"/>
      <c r="AG30" s="175"/>
      <c r="AH30" s="175"/>
      <c r="AI30" s="175"/>
    </row>
    <row r="31" spans="1:35" ht="28.5" customHeight="1" thickBot="1" x14ac:dyDescent="0.4">
      <c r="A31" s="96" t="s">
        <v>188</v>
      </c>
      <c r="B31" s="27"/>
      <c r="C31" s="27"/>
      <c r="D31" s="27"/>
      <c r="E31" s="27"/>
      <c r="F31" s="27"/>
      <c r="G31" s="27"/>
      <c r="H31" s="27"/>
      <c r="I31" s="27"/>
      <c r="J31" s="27"/>
      <c r="K31" s="27"/>
      <c r="L31" s="27"/>
      <c r="M31" s="27"/>
      <c r="N31" s="27"/>
      <c r="O31" s="27"/>
      <c r="W31" s="85"/>
      <c r="X31" s="183" t="s">
        <v>213</v>
      </c>
      <c r="Y31" s="98" t="s">
        <v>163</v>
      </c>
      <c r="Z31" s="543" t="str">
        <f>IF($F$5="","",入力フォーム【変更】!X88&amp;"事業所")</f>
        <v/>
      </c>
      <c r="AA31" s="543"/>
      <c r="AB31" s="543"/>
      <c r="AC31" s="543"/>
      <c r="AD31" s="98" t="s">
        <v>165</v>
      </c>
      <c r="AE31" s="542" t="str">
        <f>IF($F$5="","",入力フォーム【変更】!AE88)</f>
        <v/>
      </c>
      <c r="AF31" s="542"/>
      <c r="AG31" s="546"/>
      <c r="AH31" s="546"/>
      <c r="AI31" s="546"/>
    </row>
    <row r="32" spans="1:35" ht="15" customHeight="1" x14ac:dyDescent="0.35">
      <c r="A32" s="571" t="s">
        <v>112</v>
      </c>
      <c r="B32" s="566"/>
      <c r="C32" s="566"/>
      <c r="D32" s="566"/>
      <c r="E32" s="572"/>
      <c r="F32" s="575" t="s">
        <v>69</v>
      </c>
      <c r="G32" s="575"/>
      <c r="H32" s="575"/>
      <c r="I32" s="575"/>
      <c r="J32" s="575"/>
      <c r="K32" s="575"/>
      <c r="L32" s="575"/>
      <c r="M32" s="575"/>
      <c r="N32" s="575"/>
      <c r="O32" s="575"/>
      <c r="P32" s="575"/>
      <c r="Q32" s="575"/>
      <c r="R32" s="550" t="s">
        <v>60</v>
      </c>
      <c r="S32" s="551"/>
      <c r="T32" s="551"/>
      <c r="U32" s="551"/>
      <c r="V32" s="551"/>
      <c r="W32" s="551"/>
      <c r="X32" s="551"/>
      <c r="Y32" s="551"/>
      <c r="Z32" s="552"/>
      <c r="AA32" s="547" t="s">
        <v>70</v>
      </c>
      <c r="AB32" s="548"/>
      <c r="AC32" s="548"/>
      <c r="AD32" s="548"/>
      <c r="AE32" s="548"/>
      <c r="AF32" s="548"/>
      <c r="AG32" s="548"/>
      <c r="AH32" s="548"/>
      <c r="AI32" s="549"/>
    </row>
    <row r="33" spans="1:35" ht="15" customHeight="1" x14ac:dyDescent="0.35">
      <c r="A33" s="573"/>
      <c r="B33" s="569"/>
      <c r="C33" s="569"/>
      <c r="D33" s="569"/>
      <c r="E33" s="574"/>
      <c r="F33" s="576"/>
      <c r="G33" s="576"/>
      <c r="H33" s="576"/>
      <c r="I33" s="576"/>
      <c r="J33" s="576"/>
      <c r="K33" s="576"/>
      <c r="L33" s="576"/>
      <c r="M33" s="576"/>
      <c r="N33" s="576"/>
      <c r="O33" s="576"/>
      <c r="P33" s="576"/>
      <c r="Q33" s="576"/>
      <c r="R33" s="553"/>
      <c r="S33" s="554"/>
      <c r="T33" s="554"/>
      <c r="U33" s="554"/>
      <c r="V33" s="554"/>
      <c r="W33" s="554"/>
      <c r="X33" s="554"/>
      <c r="Y33" s="554"/>
      <c r="Z33" s="555"/>
      <c r="AA33" s="171" t="s">
        <v>190</v>
      </c>
      <c r="AB33" s="171" t="s">
        <v>191</v>
      </c>
      <c r="AC33" s="171" t="s">
        <v>192</v>
      </c>
      <c r="AD33" s="171" t="s">
        <v>193</v>
      </c>
      <c r="AE33" s="171" t="s">
        <v>194</v>
      </c>
      <c r="AF33" s="171" t="s">
        <v>354</v>
      </c>
      <c r="AG33" s="171" t="s">
        <v>195</v>
      </c>
      <c r="AH33" s="171" t="s">
        <v>183</v>
      </c>
      <c r="AI33" s="177" t="s">
        <v>196</v>
      </c>
    </row>
    <row r="34" spans="1:35" ht="30" customHeight="1" x14ac:dyDescent="0.35">
      <c r="A34" s="558" t="str">
        <f>IF(ISBLANK(入力フォーム【変更】!B81),"",入力フォーム【変更】!B81)</f>
        <v/>
      </c>
      <c r="B34" s="559"/>
      <c r="C34" s="559"/>
      <c r="D34" s="559"/>
      <c r="E34" s="560"/>
      <c r="F34" s="561" t="str">
        <f>IF(ISBLANK(入力フォーム【変更】!H81),"",入力フォーム【変更】!H81)</f>
        <v/>
      </c>
      <c r="G34" s="562"/>
      <c r="H34" s="562"/>
      <c r="I34" s="562"/>
      <c r="J34" s="562"/>
      <c r="K34" s="562"/>
      <c r="L34" s="562"/>
      <c r="M34" s="562"/>
      <c r="N34" s="562"/>
      <c r="O34" s="562"/>
      <c r="P34" s="562"/>
      <c r="Q34" s="563"/>
      <c r="R34" s="534" t="str">
        <f>IF(ISBLANK(入力フォーム【変更】!T81),"",入力フォーム【変更】!T81)</f>
        <v/>
      </c>
      <c r="S34" s="535"/>
      <c r="T34" s="535"/>
      <c r="U34" s="535"/>
      <c r="V34" s="535"/>
      <c r="W34" s="535"/>
      <c r="X34" s="535"/>
      <c r="Y34" s="535"/>
      <c r="Z34" s="536"/>
      <c r="AA34" s="253" t="str">
        <f>IF(ISBLANK(入力フォーム【変更】!AA81),"",入力フォーム【変更】!AA81)</f>
        <v/>
      </c>
      <c r="AB34" s="253" t="str">
        <f>IF(ISBLANK(入力フォーム【変更】!AB81),"",入力フォーム【変更】!AB81)</f>
        <v/>
      </c>
      <c r="AC34" s="253" t="str">
        <f>IF(ISBLANK(入力フォーム【変更】!AC81),"",入力フォーム【変更】!AC81)</f>
        <v/>
      </c>
      <c r="AD34" s="253" t="str">
        <f>IF(ISBLANK(入力フォーム【変更】!AD81),"",入力フォーム【変更】!AD81)</f>
        <v/>
      </c>
      <c r="AE34" s="253" t="str">
        <f>IF(ISBLANK(入力フォーム【変更】!AE81),"",入力フォーム【変更】!AE81)</f>
        <v/>
      </c>
      <c r="AF34" s="253" t="str">
        <f>IF(ISBLANK(入力フォーム【変更】!AF81),"",入力フォーム【変更】!AF81)</f>
        <v/>
      </c>
      <c r="AG34" s="253" t="str">
        <f>IF(ISBLANK(入力フォーム【変更】!AG81),"",入力フォーム【変更】!AG81)</f>
        <v/>
      </c>
      <c r="AH34" s="253" t="str">
        <f>IF(ISBLANK(入力フォーム【変更】!AH81),"",入力フォーム【変更】!AH81)</f>
        <v/>
      </c>
      <c r="AI34" s="254" t="str">
        <f>IF(ISBLANK(入力フォーム【変更】!AI81),"",入力フォーム【変更】!AI81)</f>
        <v/>
      </c>
    </row>
    <row r="35" spans="1:35" ht="30" customHeight="1" x14ac:dyDescent="0.35">
      <c r="A35" s="558" t="str">
        <f>IF(ISBLANK(入力フォーム【変更】!B82),"",入力フォーム【変更】!B82)</f>
        <v/>
      </c>
      <c r="B35" s="559"/>
      <c r="C35" s="559"/>
      <c r="D35" s="559"/>
      <c r="E35" s="560"/>
      <c r="F35" s="561" t="str">
        <f>IF(ISBLANK(入力フォーム【変更】!H82),"",入力フォーム【変更】!H82)</f>
        <v/>
      </c>
      <c r="G35" s="562"/>
      <c r="H35" s="562"/>
      <c r="I35" s="562"/>
      <c r="J35" s="562"/>
      <c r="K35" s="562"/>
      <c r="L35" s="562"/>
      <c r="M35" s="562"/>
      <c r="N35" s="562"/>
      <c r="O35" s="562"/>
      <c r="P35" s="562"/>
      <c r="Q35" s="563"/>
      <c r="R35" s="534" t="str">
        <f>IF(ISBLANK(入力フォーム【変更】!T82),"",入力フォーム【変更】!T82)</f>
        <v/>
      </c>
      <c r="S35" s="535"/>
      <c r="T35" s="535"/>
      <c r="U35" s="535"/>
      <c r="V35" s="535"/>
      <c r="W35" s="535"/>
      <c r="X35" s="535"/>
      <c r="Y35" s="535"/>
      <c r="Z35" s="536"/>
      <c r="AA35" s="253" t="str">
        <f>IF(ISBLANK(入力フォーム【変更】!AA82),"",入力フォーム【変更】!AA82)</f>
        <v/>
      </c>
      <c r="AB35" s="253" t="str">
        <f>IF(ISBLANK(入力フォーム【変更】!AB82),"",入力フォーム【変更】!AB82)</f>
        <v/>
      </c>
      <c r="AC35" s="253" t="str">
        <f>IF(ISBLANK(入力フォーム【変更】!AC82),"",入力フォーム【変更】!AC82)</f>
        <v/>
      </c>
      <c r="AD35" s="253" t="str">
        <f>IF(ISBLANK(入力フォーム【変更】!AD82),"",入力フォーム【変更】!AD82)</f>
        <v/>
      </c>
      <c r="AE35" s="253" t="str">
        <f>IF(ISBLANK(入力フォーム【変更】!AE82),"",入力フォーム【変更】!AE82)</f>
        <v/>
      </c>
      <c r="AF35" s="253" t="str">
        <f>IF(ISBLANK(入力フォーム【変更】!AF82),"",入力フォーム【変更】!AF82)</f>
        <v/>
      </c>
      <c r="AG35" s="253" t="str">
        <f>IF(ISBLANK(入力フォーム【変更】!AG82),"",入力フォーム【変更】!AG82)</f>
        <v/>
      </c>
      <c r="AH35" s="253" t="str">
        <f>IF(ISBLANK(入力フォーム【変更】!AH82),"",入力フォーム【変更】!AH82)</f>
        <v/>
      </c>
      <c r="AI35" s="254" t="str">
        <f>IF(ISBLANK(入力フォーム【変更】!AI82),"",入力フォーム【変更】!AI82)</f>
        <v/>
      </c>
    </row>
    <row r="36" spans="1:35" ht="30" customHeight="1" x14ac:dyDescent="0.35">
      <c r="A36" s="558" t="str">
        <f>IF(ISBLANK(入力フォーム【変更】!B83),"",入力フォーム【変更】!B83)</f>
        <v/>
      </c>
      <c r="B36" s="559"/>
      <c r="C36" s="559"/>
      <c r="D36" s="559"/>
      <c r="E36" s="560"/>
      <c r="F36" s="561" t="str">
        <f>IF(ISBLANK(入力フォーム【変更】!H83),"",入力フォーム【変更】!H83)</f>
        <v/>
      </c>
      <c r="G36" s="562"/>
      <c r="H36" s="562"/>
      <c r="I36" s="562"/>
      <c r="J36" s="562"/>
      <c r="K36" s="562"/>
      <c r="L36" s="562"/>
      <c r="M36" s="562"/>
      <c r="N36" s="562"/>
      <c r="O36" s="562"/>
      <c r="P36" s="562"/>
      <c r="Q36" s="563"/>
      <c r="R36" s="534" t="str">
        <f>IF(ISBLANK(入力フォーム【変更】!T83),"",入力フォーム【変更】!T83)</f>
        <v/>
      </c>
      <c r="S36" s="535"/>
      <c r="T36" s="535"/>
      <c r="U36" s="535"/>
      <c r="V36" s="535"/>
      <c r="W36" s="535"/>
      <c r="X36" s="535"/>
      <c r="Y36" s="535"/>
      <c r="Z36" s="536"/>
      <c r="AA36" s="253" t="str">
        <f>IF(ISBLANK(入力フォーム【変更】!AA83),"",入力フォーム【変更】!AA83)</f>
        <v/>
      </c>
      <c r="AB36" s="253" t="str">
        <f>IF(ISBLANK(入力フォーム【変更】!AB83),"",入力フォーム【変更】!AB83)</f>
        <v/>
      </c>
      <c r="AC36" s="253" t="str">
        <f>IF(ISBLANK(入力フォーム【変更】!AC83),"",入力フォーム【変更】!AC83)</f>
        <v/>
      </c>
      <c r="AD36" s="253" t="str">
        <f>IF(ISBLANK(入力フォーム【変更】!AD83),"",入力フォーム【変更】!AD83)</f>
        <v/>
      </c>
      <c r="AE36" s="253" t="str">
        <f>IF(ISBLANK(入力フォーム【変更】!AE83),"",入力フォーム【変更】!AE83)</f>
        <v/>
      </c>
      <c r="AF36" s="253" t="str">
        <f>IF(ISBLANK(入力フォーム【変更】!AF83),"",入力フォーム【変更】!AF83)</f>
        <v/>
      </c>
      <c r="AG36" s="253" t="str">
        <f>IF(ISBLANK(入力フォーム【変更】!AG83),"",入力フォーム【変更】!AG83)</f>
        <v/>
      </c>
      <c r="AH36" s="253" t="str">
        <f>IF(ISBLANK(入力フォーム【変更】!AH83),"",入力フォーム【変更】!AH83)</f>
        <v/>
      </c>
      <c r="AI36" s="254" t="str">
        <f>IF(ISBLANK(入力フォーム【変更】!AI83),"",入力フォーム【変更】!AI83)</f>
        <v/>
      </c>
    </row>
    <row r="37" spans="1:35" ht="30" customHeight="1" x14ac:dyDescent="0.35">
      <c r="A37" s="558" t="str">
        <f>IF(ISBLANK(入力フォーム【変更】!B84),"",入力フォーム【変更】!B84)</f>
        <v/>
      </c>
      <c r="B37" s="559"/>
      <c r="C37" s="559"/>
      <c r="D37" s="559"/>
      <c r="E37" s="560"/>
      <c r="F37" s="561" t="str">
        <f>IF(ISBLANK(入力フォーム【変更】!H84),"",入力フォーム【変更】!H84)</f>
        <v/>
      </c>
      <c r="G37" s="562"/>
      <c r="H37" s="562"/>
      <c r="I37" s="562"/>
      <c r="J37" s="562"/>
      <c r="K37" s="562"/>
      <c r="L37" s="562"/>
      <c r="M37" s="562"/>
      <c r="N37" s="562"/>
      <c r="O37" s="562"/>
      <c r="P37" s="562"/>
      <c r="Q37" s="563"/>
      <c r="R37" s="534" t="str">
        <f>IF(ISBLANK(入力フォーム【変更】!T84),"",入力フォーム【変更】!T84)</f>
        <v/>
      </c>
      <c r="S37" s="535"/>
      <c r="T37" s="535"/>
      <c r="U37" s="535"/>
      <c r="V37" s="535"/>
      <c r="W37" s="535"/>
      <c r="X37" s="535"/>
      <c r="Y37" s="535"/>
      <c r="Z37" s="536"/>
      <c r="AA37" s="253" t="str">
        <f>IF(ISBLANK(入力フォーム【変更】!AA84),"",入力フォーム【変更】!AA84)</f>
        <v/>
      </c>
      <c r="AB37" s="253" t="str">
        <f>IF(ISBLANK(入力フォーム【変更】!AB84),"",入力フォーム【変更】!AB84)</f>
        <v/>
      </c>
      <c r="AC37" s="253" t="str">
        <f>IF(ISBLANK(入力フォーム【変更】!AC84),"",入力フォーム【変更】!AC84)</f>
        <v/>
      </c>
      <c r="AD37" s="253" t="str">
        <f>IF(ISBLANK(入力フォーム【変更】!AD84),"",入力フォーム【変更】!AD84)</f>
        <v/>
      </c>
      <c r="AE37" s="253" t="str">
        <f>IF(ISBLANK(入力フォーム【変更】!AE84),"",入力フォーム【変更】!AE84)</f>
        <v/>
      </c>
      <c r="AF37" s="253" t="str">
        <f>IF(ISBLANK(入力フォーム【変更】!AF84),"",入力フォーム【変更】!AF84)</f>
        <v/>
      </c>
      <c r="AG37" s="253" t="str">
        <f>IF(ISBLANK(入力フォーム【変更】!AG84),"",入力フォーム【変更】!AG84)</f>
        <v/>
      </c>
      <c r="AH37" s="253" t="str">
        <f>IF(ISBLANK(入力フォーム【変更】!AH84),"",入力フォーム【変更】!AH84)</f>
        <v/>
      </c>
      <c r="AI37" s="254" t="str">
        <f>IF(ISBLANK(入力フォーム【変更】!AI84),"",入力フォーム【変更】!AI84)</f>
        <v/>
      </c>
    </row>
    <row r="38" spans="1:35" ht="30" customHeight="1" x14ac:dyDescent="0.35">
      <c r="A38" s="558" t="str">
        <f>IF(ISBLANK(入力フォーム【変更】!B85),"",入力フォーム【変更】!B85)</f>
        <v/>
      </c>
      <c r="B38" s="559"/>
      <c r="C38" s="559"/>
      <c r="D38" s="559"/>
      <c r="E38" s="560"/>
      <c r="F38" s="561" t="str">
        <f>IF(ISBLANK(入力フォーム【変更】!H85),"",入力フォーム【変更】!H85)</f>
        <v/>
      </c>
      <c r="G38" s="562"/>
      <c r="H38" s="562"/>
      <c r="I38" s="562"/>
      <c r="J38" s="562"/>
      <c r="K38" s="562"/>
      <c r="L38" s="562"/>
      <c r="M38" s="562"/>
      <c r="N38" s="562"/>
      <c r="O38" s="562"/>
      <c r="P38" s="562"/>
      <c r="Q38" s="563"/>
      <c r="R38" s="534" t="str">
        <f>IF(ISBLANK(入力フォーム【変更】!T85),"",入力フォーム【変更】!T85)</f>
        <v/>
      </c>
      <c r="S38" s="535"/>
      <c r="T38" s="535"/>
      <c r="U38" s="535"/>
      <c r="V38" s="535"/>
      <c r="W38" s="535"/>
      <c r="X38" s="535"/>
      <c r="Y38" s="535"/>
      <c r="Z38" s="536"/>
      <c r="AA38" s="253" t="str">
        <f>IF(ISBLANK(入力フォーム【変更】!AA85),"",入力フォーム【変更】!AA85)</f>
        <v/>
      </c>
      <c r="AB38" s="253" t="str">
        <f>IF(ISBLANK(入力フォーム【変更】!AB85),"",入力フォーム【変更】!AB85)</f>
        <v/>
      </c>
      <c r="AC38" s="253" t="str">
        <f>IF(ISBLANK(入力フォーム【変更】!AC85),"",入力フォーム【変更】!AC85)</f>
        <v/>
      </c>
      <c r="AD38" s="253" t="str">
        <f>IF(ISBLANK(入力フォーム【変更】!AD85),"",入力フォーム【変更】!AD85)</f>
        <v/>
      </c>
      <c r="AE38" s="253" t="str">
        <f>IF(ISBLANK(入力フォーム【変更】!AE85),"",入力フォーム【変更】!AE85)</f>
        <v/>
      </c>
      <c r="AF38" s="253" t="str">
        <f>IF(ISBLANK(入力フォーム【変更】!AF85),"",入力フォーム【変更】!AF85)</f>
        <v/>
      </c>
      <c r="AG38" s="253" t="str">
        <f>IF(ISBLANK(入力フォーム【変更】!AG85),"",入力フォーム【変更】!AG85)</f>
        <v/>
      </c>
      <c r="AH38" s="253" t="str">
        <f>IF(ISBLANK(入力フォーム【変更】!AH85),"",入力フォーム【変更】!AH85)</f>
        <v/>
      </c>
      <c r="AI38" s="254" t="str">
        <f>IF(ISBLANK(入力フォーム【変更】!AI85),"",入力フォーム【変更】!AI85)</f>
        <v/>
      </c>
    </row>
    <row r="39" spans="1:35" ht="30" customHeight="1" x14ac:dyDescent="0.35">
      <c r="A39" s="558" t="str">
        <f>IF(ISBLANK(入力フォーム【変更】!B86),"",入力フォーム【変更】!B86)</f>
        <v/>
      </c>
      <c r="B39" s="559"/>
      <c r="C39" s="559"/>
      <c r="D39" s="559"/>
      <c r="E39" s="560"/>
      <c r="F39" s="561" t="str">
        <f>IF(ISBLANK(入力フォーム【変更】!H86),"",入力フォーム【変更】!H86)</f>
        <v/>
      </c>
      <c r="G39" s="562"/>
      <c r="H39" s="562"/>
      <c r="I39" s="562"/>
      <c r="J39" s="562"/>
      <c r="K39" s="562"/>
      <c r="L39" s="562"/>
      <c r="M39" s="562"/>
      <c r="N39" s="562"/>
      <c r="O39" s="562"/>
      <c r="P39" s="562"/>
      <c r="Q39" s="563"/>
      <c r="R39" s="534" t="str">
        <f>IF(ISBLANK(入力フォーム【変更】!T86),"",入力フォーム【変更】!T86)</f>
        <v/>
      </c>
      <c r="S39" s="535"/>
      <c r="T39" s="535"/>
      <c r="U39" s="535"/>
      <c r="V39" s="535"/>
      <c r="W39" s="535"/>
      <c r="X39" s="535"/>
      <c r="Y39" s="535"/>
      <c r="Z39" s="536"/>
      <c r="AA39" s="253" t="str">
        <f>IF(ISBLANK(入力フォーム【変更】!AA86),"",入力フォーム【変更】!AA86)</f>
        <v/>
      </c>
      <c r="AB39" s="253" t="str">
        <f>IF(ISBLANK(入力フォーム【変更】!AB86),"",入力フォーム【変更】!AB86)</f>
        <v/>
      </c>
      <c r="AC39" s="253" t="str">
        <f>IF(ISBLANK(入力フォーム【変更】!AC86),"",入力フォーム【変更】!AC86)</f>
        <v/>
      </c>
      <c r="AD39" s="253" t="str">
        <f>IF(ISBLANK(入力フォーム【変更】!AD86),"",入力フォーム【変更】!AD86)</f>
        <v/>
      </c>
      <c r="AE39" s="253" t="str">
        <f>IF(ISBLANK(入力フォーム【変更】!AE86),"",入力フォーム【変更】!AE86)</f>
        <v/>
      </c>
      <c r="AF39" s="253" t="str">
        <f>IF(ISBLANK(入力フォーム【変更】!AF86),"",入力フォーム【変更】!AF86)</f>
        <v/>
      </c>
      <c r="AG39" s="253" t="str">
        <f>IF(ISBLANK(入力フォーム【変更】!AG86),"",入力フォーム【変更】!AG86)</f>
        <v/>
      </c>
      <c r="AH39" s="253" t="str">
        <f>IF(ISBLANK(入力フォーム【変更】!AH86),"",入力フォーム【変更】!AH86)</f>
        <v/>
      </c>
      <c r="AI39" s="254" t="str">
        <f>IF(ISBLANK(入力フォーム【変更】!AI86),"",入力フォーム【変更】!AI86)</f>
        <v/>
      </c>
    </row>
    <row r="40" spans="1:35" ht="30" customHeight="1" thickBot="1" x14ac:dyDescent="0.4">
      <c r="A40" s="586" t="str">
        <f>IF(ISBLANK(入力フォーム【変更】!B87),"",入力フォーム【変更】!B87)</f>
        <v/>
      </c>
      <c r="B40" s="587"/>
      <c r="C40" s="587"/>
      <c r="D40" s="587"/>
      <c r="E40" s="588"/>
      <c r="F40" s="589" t="str">
        <f>IF(ISBLANK(入力フォーム【変更】!H87),"",入力フォーム【変更】!H87)</f>
        <v/>
      </c>
      <c r="G40" s="583"/>
      <c r="H40" s="583"/>
      <c r="I40" s="583"/>
      <c r="J40" s="583"/>
      <c r="K40" s="583"/>
      <c r="L40" s="583"/>
      <c r="M40" s="583"/>
      <c r="N40" s="583"/>
      <c r="O40" s="583"/>
      <c r="P40" s="583"/>
      <c r="Q40" s="584"/>
      <c r="R40" s="534" t="str">
        <f>IF(ISBLANK(入力フォーム【変更】!T87),"",入力フォーム【変更】!T87)</f>
        <v/>
      </c>
      <c r="S40" s="535"/>
      <c r="T40" s="535"/>
      <c r="U40" s="535"/>
      <c r="V40" s="535"/>
      <c r="W40" s="535"/>
      <c r="X40" s="535"/>
      <c r="Y40" s="535"/>
      <c r="Z40" s="536"/>
      <c r="AA40" s="255" t="str">
        <f>IF(ISBLANK(入力フォーム【変更】!AA87),"",入力フォーム【変更】!AA87)</f>
        <v/>
      </c>
      <c r="AB40" s="255" t="str">
        <f>IF(ISBLANK(入力フォーム【変更】!AB87),"",入力フォーム【変更】!AB87)</f>
        <v/>
      </c>
      <c r="AC40" s="255" t="str">
        <f>IF(ISBLANK(入力フォーム【変更】!AC87),"",入力フォーム【変更】!AC87)</f>
        <v/>
      </c>
      <c r="AD40" s="255" t="str">
        <f>IF(ISBLANK(入力フォーム【変更】!AD87),"",入力フォーム【変更】!AD87)</f>
        <v/>
      </c>
      <c r="AE40" s="255" t="str">
        <f>IF(ISBLANK(入力フォーム【変更】!AE87),"",入力フォーム【変更】!AE87)</f>
        <v/>
      </c>
      <c r="AF40" s="255" t="str">
        <f>IF(ISBLANK(入力フォーム【変更】!AF87),"",入力フォーム【変更】!AF87)</f>
        <v/>
      </c>
      <c r="AG40" s="255" t="str">
        <f>IF(ISBLANK(入力フォーム【変更】!AG87),"",入力フォーム【変更】!AG87)</f>
        <v/>
      </c>
      <c r="AH40" s="255" t="str">
        <f>IF(ISBLANK(入力フォーム【変更】!AH87),"",入力フォーム【変更】!AH87)</f>
        <v/>
      </c>
      <c r="AI40" s="256" t="str">
        <f>IF(ISBLANK(入力フォーム【変更】!AI87),"",入力フォーム【変更】!AI87)</f>
        <v/>
      </c>
    </row>
    <row r="41" spans="1:35" ht="40.5" customHeight="1" x14ac:dyDescent="0.35">
      <c r="A41" s="564" t="s">
        <v>355</v>
      </c>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row>
    <row r="42" spans="1:35" ht="28.5" customHeight="1" thickBot="1" x14ac:dyDescent="0.4">
      <c r="A42" s="96" t="s">
        <v>201</v>
      </c>
      <c r="B42" s="27"/>
      <c r="C42" s="27"/>
      <c r="D42" s="27"/>
      <c r="E42" s="27"/>
      <c r="F42" s="27"/>
      <c r="G42" s="27"/>
      <c r="H42" s="27"/>
      <c r="I42" s="27"/>
      <c r="J42" s="27"/>
      <c r="K42" s="27"/>
      <c r="L42" s="27"/>
      <c r="M42" s="27"/>
      <c r="N42" s="27"/>
      <c r="O42" s="27"/>
      <c r="W42" s="85"/>
      <c r="X42" s="183" t="s">
        <v>213</v>
      </c>
      <c r="Y42" s="98" t="s">
        <v>163</v>
      </c>
      <c r="Z42" s="543" t="str">
        <f>IF($F$5="","",入力フォーム【変更】!X96&amp;"事業所")</f>
        <v/>
      </c>
      <c r="AA42" s="543"/>
      <c r="AB42" s="585"/>
      <c r="AC42" s="585"/>
      <c r="AD42" s="98" t="s">
        <v>165</v>
      </c>
      <c r="AE42" s="546" t="str">
        <f>IF($F$5="","",入力フォーム【変更】!AE96)</f>
        <v/>
      </c>
      <c r="AF42" s="546"/>
      <c r="AG42" s="546"/>
      <c r="AH42" s="546"/>
      <c r="AI42" s="546"/>
    </row>
    <row r="43" spans="1:35" ht="15" customHeight="1" x14ac:dyDescent="0.35">
      <c r="A43" s="577" t="s">
        <v>69</v>
      </c>
      <c r="B43" s="575"/>
      <c r="C43" s="575"/>
      <c r="D43" s="575"/>
      <c r="E43" s="575"/>
      <c r="F43" s="575"/>
      <c r="G43" s="575"/>
      <c r="H43" s="575"/>
      <c r="I43" s="575"/>
      <c r="J43" s="575"/>
      <c r="K43" s="575"/>
      <c r="L43" s="575"/>
      <c r="M43" s="550" t="s">
        <v>60</v>
      </c>
      <c r="N43" s="551"/>
      <c r="O43" s="551"/>
      <c r="P43" s="551"/>
      <c r="Q43" s="551"/>
      <c r="R43" s="551"/>
      <c r="S43" s="551"/>
      <c r="T43" s="551"/>
      <c r="U43" s="551"/>
      <c r="V43" s="551"/>
      <c r="W43" s="551"/>
      <c r="X43" s="551"/>
      <c r="Y43" s="551"/>
      <c r="Z43" s="579" t="s">
        <v>70</v>
      </c>
      <c r="AA43" s="580"/>
      <c r="AB43" s="184"/>
      <c r="AC43" s="185"/>
      <c r="AD43" s="185"/>
      <c r="AE43" s="185"/>
      <c r="AF43" s="185"/>
      <c r="AG43" s="185"/>
      <c r="AH43" s="185"/>
      <c r="AI43" s="185"/>
    </row>
    <row r="44" spans="1:35" ht="15" customHeight="1" x14ac:dyDescent="0.35">
      <c r="A44" s="578"/>
      <c r="B44" s="576"/>
      <c r="C44" s="576"/>
      <c r="D44" s="576"/>
      <c r="E44" s="576"/>
      <c r="F44" s="576"/>
      <c r="G44" s="576"/>
      <c r="H44" s="576"/>
      <c r="I44" s="576"/>
      <c r="J44" s="576"/>
      <c r="K44" s="576"/>
      <c r="L44" s="576"/>
      <c r="M44" s="553"/>
      <c r="N44" s="554"/>
      <c r="O44" s="554"/>
      <c r="P44" s="554"/>
      <c r="Q44" s="554"/>
      <c r="R44" s="554"/>
      <c r="S44" s="554"/>
      <c r="T44" s="554"/>
      <c r="U44" s="554"/>
      <c r="V44" s="554"/>
      <c r="W44" s="554"/>
      <c r="X44" s="554"/>
      <c r="Y44" s="554"/>
      <c r="Z44" s="171" t="s">
        <v>198</v>
      </c>
      <c r="AA44" s="177" t="s">
        <v>199</v>
      </c>
    </row>
    <row r="45" spans="1:35" ht="30" customHeight="1" x14ac:dyDescent="0.35">
      <c r="A45" s="581" t="str">
        <f>IF(ISBLANK(入力フォーム【変更】!B94),"",入力フォーム【変更】!B94)</f>
        <v/>
      </c>
      <c r="B45" s="562"/>
      <c r="C45" s="562"/>
      <c r="D45" s="562"/>
      <c r="E45" s="562"/>
      <c r="F45" s="562"/>
      <c r="G45" s="562"/>
      <c r="H45" s="562"/>
      <c r="I45" s="562"/>
      <c r="J45" s="562"/>
      <c r="K45" s="562"/>
      <c r="L45" s="563"/>
      <c r="M45" s="534" t="str">
        <f>IF(ISBLANK(入力フォーム【変更】!O94),"",入力フォーム【変更】!O94)</f>
        <v/>
      </c>
      <c r="N45" s="535"/>
      <c r="O45" s="535"/>
      <c r="P45" s="535"/>
      <c r="Q45" s="535"/>
      <c r="R45" s="535"/>
      <c r="S45" s="535"/>
      <c r="T45" s="535"/>
      <c r="U45" s="535"/>
      <c r="V45" s="535"/>
      <c r="W45" s="535"/>
      <c r="X45" s="535"/>
      <c r="Y45" s="535"/>
      <c r="Z45" s="253" t="str">
        <f>IF(ISBLANK(入力フォーム【変更】!X94),"",入力フォーム【変更】!X94)</f>
        <v/>
      </c>
      <c r="AA45" s="254" t="str">
        <f>IF(ISBLANK(入力フォーム【変更】!Y94),"",入力フォーム【変更】!Y94)</f>
        <v/>
      </c>
    </row>
    <row r="46" spans="1:35" ht="30" customHeight="1" thickBot="1" x14ac:dyDescent="0.4">
      <c r="A46" s="582" t="str">
        <f>IF(ISBLANK(入力フォーム【変更】!B95),"",入力フォーム【変更】!B95)</f>
        <v/>
      </c>
      <c r="B46" s="583"/>
      <c r="C46" s="583"/>
      <c r="D46" s="583"/>
      <c r="E46" s="583"/>
      <c r="F46" s="583"/>
      <c r="G46" s="583"/>
      <c r="H46" s="583"/>
      <c r="I46" s="583"/>
      <c r="J46" s="583"/>
      <c r="K46" s="583"/>
      <c r="L46" s="584"/>
      <c r="M46" s="556" t="str">
        <f>IF(ISBLANK(入力フォーム【変更】!O95),"",入力フォーム【変更】!O95)</f>
        <v/>
      </c>
      <c r="N46" s="557"/>
      <c r="O46" s="557"/>
      <c r="P46" s="557"/>
      <c r="Q46" s="557"/>
      <c r="R46" s="557"/>
      <c r="S46" s="557"/>
      <c r="T46" s="557"/>
      <c r="U46" s="557"/>
      <c r="V46" s="557"/>
      <c r="W46" s="557"/>
      <c r="X46" s="557"/>
      <c r="Y46" s="557"/>
      <c r="Z46" s="255" t="str">
        <f>IF(ISBLANK(入力フォーム【変更】!X95),"",入力フォーム【変更】!X95)</f>
        <v/>
      </c>
      <c r="AA46" s="256" t="str">
        <f>IF(ISBLANK(入力フォーム【変更】!Y95),"",入力フォーム【変更】!Y95)</f>
        <v/>
      </c>
    </row>
    <row r="47" spans="1:35" ht="21" customHeight="1" x14ac:dyDescent="0.35">
      <c r="A47" s="176" t="s">
        <v>204</v>
      </c>
      <c r="B47" s="172"/>
      <c r="C47" s="172"/>
      <c r="D47" s="172"/>
      <c r="E47" s="172"/>
      <c r="F47" s="173"/>
      <c r="G47" s="173"/>
      <c r="H47" s="173"/>
      <c r="I47" s="173"/>
      <c r="J47" s="173"/>
      <c r="K47" s="173"/>
      <c r="L47" s="173"/>
      <c r="M47" s="173"/>
      <c r="N47" s="173"/>
      <c r="O47" s="173"/>
      <c r="P47" s="173"/>
      <c r="Q47" s="173"/>
      <c r="R47" s="174"/>
      <c r="S47" s="174"/>
      <c r="T47" s="174"/>
      <c r="U47" s="174"/>
      <c r="V47" s="174"/>
      <c r="W47" s="174"/>
      <c r="X47" s="174"/>
      <c r="Y47" s="174"/>
      <c r="Z47" s="174"/>
      <c r="AA47" s="174"/>
      <c r="AB47" s="174"/>
      <c r="AC47" s="174"/>
      <c r="AD47" s="174"/>
      <c r="AE47" s="175"/>
      <c r="AF47" s="175"/>
      <c r="AG47" s="175"/>
      <c r="AH47" s="175"/>
      <c r="AI47" s="175"/>
    </row>
    <row r="48" spans="1:35" ht="28.5" customHeight="1" thickBot="1" x14ac:dyDescent="0.4">
      <c r="A48" s="96" t="s">
        <v>205</v>
      </c>
      <c r="B48" s="27"/>
      <c r="C48" s="27"/>
      <c r="D48" s="27"/>
      <c r="E48" s="27"/>
      <c r="F48" s="27"/>
      <c r="G48" s="27"/>
      <c r="H48" s="27"/>
      <c r="I48" s="27"/>
      <c r="J48" s="27"/>
      <c r="K48" s="27"/>
      <c r="L48" s="27"/>
      <c r="M48" s="27"/>
      <c r="N48" s="27"/>
      <c r="O48" s="27"/>
      <c r="W48" s="85"/>
      <c r="X48" s="183" t="s">
        <v>214</v>
      </c>
      <c r="Y48" s="98" t="s">
        <v>163</v>
      </c>
      <c r="Z48" s="541" t="str">
        <f>IF($F$5="","","定員"&amp;入力フォーム【変更】!Y111&amp;"人")</f>
        <v/>
      </c>
      <c r="AA48" s="541"/>
      <c r="AB48" s="541"/>
      <c r="AC48" s="541"/>
      <c r="AD48" s="98" t="s">
        <v>165</v>
      </c>
      <c r="AE48" s="546">
        <f>入力フォーム【変更】!AD111</f>
        <v>0</v>
      </c>
      <c r="AF48" s="546"/>
      <c r="AG48" s="546"/>
      <c r="AH48" s="546"/>
      <c r="AI48" s="546"/>
    </row>
    <row r="49" spans="1:35" ht="15" customHeight="1" x14ac:dyDescent="0.35">
      <c r="A49" s="571" t="s">
        <v>112</v>
      </c>
      <c r="B49" s="566"/>
      <c r="C49" s="566"/>
      <c r="D49" s="566"/>
      <c r="E49" s="572"/>
      <c r="F49" s="575" t="s">
        <v>69</v>
      </c>
      <c r="G49" s="575"/>
      <c r="H49" s="575"/>
      <c r="I49" s="575"/>
      <c r="J49" s="575"/>
      <c r="K49" s="575"/>
      <c r="L49" s="575"/>
      <c r="M49" s="575"/>
      <c r="N49" s="575"/>
      <c r="O49" s="575"/>
      <c r="P49" s="575"/>
      <c r="Q49" s="575"/>
      <c r="R49" s="550" t="s">
        <v>60</v>
      </c>
      <c r="S49" s="551"/>
      <c r="T49" s="551"/>
      <c r="U49" s="551"/>
      <c r="V49" s="551"/>
      <c r="W49" s="551"/>
      <c r="X49" s="551"/>
      <c r="Y49" s="551"/>
      <c r="Z49" s="551"/>
      <c r="AA49" s="552"/>
      <c r="AB49" s="547" t="s">
        <v>70</v>
      </c>
      <c r="AC49" s="548"/>
      <c r="AD49" s="548"/>
      <c r="AE49" s="548"/>
      <c r="AF49" s="565" t="s">
        <v>168</v>
      </c>
      <c r="AG49" s="566"/>
      <c r="AH49" s="566"/>
      <c r="AI49" s="567"/>
    </row>
    <row r="50" spans="1:35" ht="15" customHeight="1" x14ac:dyDescent="0.35">
      <c r="A50" s="573"/>
      <c r="B50" s="569"/>
      <c r="C50" s="569"/>
      <c r="D50" s="569"/>
      <c r="E50" s="574"/>
      <c r="F50" s="576"/>
      <c r="G50" s="576"/>
      <c r="H50" s="576"/>
      <c r="I50" s="576"/>
      <c r="J50" s="576"/>
      <c r="K50" s="576"/>
      <c r="L50" s="576"/>
      <c r="M50" s="576"/>
      <c r="N50" s="576"/>
      <c r="O50" s="576"/>
      <c r="P50" s="576"/>
      <c r="Q50" s="576"/>
      <c r="R50" s="553"/>
      <c r="S50" s="554"/>
      <c r="T50" s="554"/>
      <c r="U50" s="554"/>
      <c r="V50" s="554"/>
      <c r="W50" s="554"/>
      <c r="X50" s="554"/>
      <c r="Y50" s="554"/>
      <c r="Z50" s="554"/>
      <c r="AA50" s="555"/>
      <c r="AB50" s="171" t="s">
        <v>206</v>
      </c>
      <c r="AC50" s="171" t="s">
        <v>207</v>
      </c>
      <c r="AD50" s="171" t="s">
        <v>208</v>
      </c>
      <c r="AE50" s="181" t="s">
        <v>209</v>
      </c>
      <c r="AF50" s="568"/>
      <c r="AG50" s="569"/>
      <c r="AH50" s="569"/>
      <c r="AI50" s="570"/>
    </row>
    <row r="51" spans="1:35" ht="30" customHeight="1" x14ac:dyDescent="0.35">
      <c r="A51" s="558" t="str">
        <f>IF(ISBLANK(入力フォーム【変更】!B104),"",入力フォーム【変更】!B104)</f>
        <v/>
      </c>
      <c r="B51" s="559"/>
      <c r="C51" s="559"/>
      <c r="D51" s="559"/>
      <c r="E51" s="560"/>
      <c r="F51" s="561" t="str">
        <f>IF(ISBLANK(入力フォーム【変更】!H104),"",入力フォーム【変更】!H104)</f>
        <v/>
      </c>
      <c r="G51" s="562"/>
      <c r="H51" s="562"/>
      <c r="I51" s="562"/>
      <c r="J51" s="562"/>
      <c r="K51" s="562"/>
      <c r="L51" s="562"/>
      <c r="M51" s="562"/>
      <c r="N51" s="562"/>
      <c r="O51" s="562"/>
      <c r="P51" s="562"/>
      <c r="Q51" s="563"/>
      <c r="R51" s="534" t="str">
        <f>IF(ISBLANK(入力フォーム【変更】!T104),"",入力フォーム【変更】!T104)</f>
        <v/>
      </c>
      <c r="S51" s="535"/>
      <c r="T51" s="535"/>
      <c r="U51" s="535"/>
      <c r="V51" s="535"/>
      <c r="W51" s="535"/>
      <c r="X51" s="535"/>
      <c r="Y51" s="535"/>
      <c r="Z51" s="535"/>
      <c r="AA51" s="536"/>
      <c r="AB51" s="253" t="str">
        <f>IF(ISBLANK(入力フォーム【変更】!AC104),"",入力フォーム【変更】!AC104)</f>
        <v/>
      </c>
      <c r="AC51" s="253" t="str">
        <f>IF(ISBLANK(入力フォーム【変更】!AD104),"",入力フォーム【変更】!AD104)</f>
        <v/>
      </c>
      <c r="AD51" s="253" t="str">
        <f>IF(ISBLANK(入力フォーム【変更】!AE104),"",入力フォーム【変更】!AE104)</f>
        <v/>
      </c>
      <c r="AE51" s="253" t="str">
        <f>IF(ISBLANK(入力フォーム【変更】!AF104),"",入力フォーム【変更】!AF104)</f>
        <v/>
      </c>
      <c r="AF51" s="544" t="str">
        <f>IF(ISBLANK(入力フォーム【変更】!AG104),"",入力フォーム【変更】!AG104)</f>
        <v/>
      </c>
      <c r="AG51" s="545" t="str">
        <f>IF(ISBLANK(入力フォーム【変更】!AH104),"",入力フォーム【変更】!AH104)</f>
        <v/>
      </c>
      <c r="AH51" s="545" t="str">
        <f>IF(ISBLANK(入力フォーム【変更】!AI104),"",入力フォーム【変更】!AI104)</f>
        <v>人</v>
      </c>
      <c r="AI51" s="182" t="s">
        <v>169</v>
      </c>
    </row>
    <row r="52" spans="1:35" ht="30" customHeight="1" x14ac:dyDescent="0.35">
      <c r="A52" s="558" t="str">
        <f>IF(ISBLANK(入力フォーム【変更】!B105),"",入力フォーム【変更】!B105)</f>
        <v/>
      </c>
      <c r="B52" s="559"/>
      <c r="C52" s="559"/>
      <c r="D52" s="559"/>
      <c r="E52" s="560"/>
      <c r="F52" s="561" t="str">
        <f>IF(ISBLANK(入力フォーム【変更】!H105),"",入力フォーム【変更】!H105)</f>
        <v/>
      </c>
      <c r="G52" s="562"/>
      <c r="H52" s="562"/>
      <c r="I52" s="562"/>
      <c r="J52" s="562"/>
      <c r="K52" s="562"/>
      <c r="L52" s="562"/>
      <c r="M52" s="562"/>
      <c r="N52" s="562"/>
      <c r="O52" s="562"/>
      <c r="P52" s="562"/>
      <c r="Q52" s="563"/>
      <c r="R52" s="534" t="str">
        <f>IF(ISBLANK(入力フォーム【変更】!T105),"",入力フォーム【変更】!T105)</f>
        <v/>
      </c>
      <c r="S52" s="535"/>
      <c r="T52" s="535"/>
      <c r="U52" s="535"/>
      <c r="V52" s="535"/>
      <c r="W52" s="535"/>
      <c r="X52" s="535"/>
      <c r="Y52" s="535"/>
      <c r="Z52" s="535"/>
      <c r="AA52" s="536"/>
      <c r="AB52" s="253" t="str">
        <f>IF(ISBLANK(入力フォーム【変更】!AC105),"",入力フォーム【変更】!AC105)</f>
        <v/>
      </c>
      <c r="AC52" s="253" t="str">
        <f>IF(ISBLANK(入力フォーム【変更】!AD105),"",入力フォーム【変更】!AD105)</f>
        <v/>
      </c>
      <c r="AD52" s="253" t="str">
        <f>IF(ISBLANK(入力フォーム【変更】!AE105),"",入力フォーム【変更】!AE105)</f>
        <v/>
      </c>
      <c r="AE52" s="253" t="str">
        <f>IF(ISBLANK(入力フォーム【変更】!AF105),"",入力フォーム【変更】!AF105)</f>
        <v/>
      </c>
      <c r="AF52" s="544" t="str">
        <f>IF(ISBLANK(入力フォーム【変更】!AG105),"",入力フォーム【変更】!AG105)</f>
        <v/>
      </c>
      <c r="AG52" s="545" t="str">
        <f>IF(ISBLANK(入力フォーム【変更】!AH105),"",入力フォーム【変更】!AH105)</f>
        <v/>
      </c>
      <c r="AH52" s="545" t="str">
        <f>IF(ISBLANK(入力フォーム【変更】!AI105),"",入力フォーム【変更】!AI105)</f>
        <v>人</v>
      </c>
      <c r="AI52" s="182" t="s">
        <v>169</v>
      </c>
    </row>
    <row r="53" spans="1:35" ht="30" customHeight="1" x14ac:dyDescent="0.35">
      <c r="A53" s="558" t="str">
        <f>IF(ISBLANK(入力フォーム【変更】!B106),"",入力フォーム【変更】!B106)</f>
        <v/>
      </c>
      <c r="B53" s="559"/>
      <c r="C53" s="559"/>
      <c r="D53" s="559"/>
      <c r="E53" s="560"/>
      <c r="F53" s="561" t="str">
        <f>IF(ISBLANK(入力フォーム【変更】!H106),"",入力フォーム【変更】!H106)</f>
        <v/>
      </c>
      <c r="G53" s="562"/>
      <c r="H53" s="562"/>
      <c r="I53" s="562"/>
      <c r="J53" s="562"/>
      <c r="K53" s="562"/>
      <c r="L53" s="562"/>
      <c r="M53" s="562"/>
      <c r="N53" s="562"/>
      <c r="O53" s="562"/>
      <c r="P53" s="562"/>
      <c r="Q53" s="563"/>
      <c r="R53" s="534" t="str">
        <f>IF(ISBLANK(入力フォーム【変更】!T106),"",入力フォーム【変更】!T106)</f>
        <v/>
      </c>
      <c r="S53" s="535"/>
      <c r="T53" s="535"/>
      <c r="U53" s="535"/>
      <c r="V53" s="535"/>
      <c r="W53" s="535"/>
      <c r="X53" s="535"/>
      <c r="Y53" s="535"/>
      <c r="Z53" s="535"/>
      <c r="AA53" s="536"/>
      <c r="AB53" s="253" t="str">
        <f>IF(ISBLANK(入力フォーム【変更】!AC106),"",入力フォーム【変更】!AC106)</f>
        <v/>
      </c>
      <c r="AC53" s="253" t="str">
        <f>IF(ISBLANK(入力フォーム【変更】!AD106),"",入力フォーム【変更】!AD106)</f>
        <v/>
      </c>
      <c r="AD53" s="253" t="str">
        <f>IF(ISBLANK(入力フォーム【変更】!AE106),"",入力フォーム【変更】!AE106)</f>
        <v/>
      </c>
      <c r="AE53" s="253" t="str">
        <f>IF(ISBLANK(入力フォーム【変更】!AF106),"",入力フォーム【変更】!AF106)</f>
        <v/>
      </c>
      <c r="AF53" s="544" t="str">
        <f>IF(ISBLANK(入力フォーム【変更】!AG106),"",入力フォーム【変更】!AG106)</f>
        <v/>
      </c>
      <c r="AG53" s="545" t="str">
        <f>IF(ISBLANK(入力フォーム【変更】!AH106),"",入力フォーム【変更】!AH106)</f>
        <v/>
      </c>
      <c r="AH53" s="545" t="str">
        <f>IF(ISBLANK(入力フォーム【変更】!AI106),"",入力フォーム【変更】!AI106)</f>
        <v>人</v>
      </c>
      <c r="AI53" s="182" t="s">
        <v>169</v>
      </c>
    </row>
    <row r="54" spans="1:35" ht="30" customHeight="1" x14ac:dyDescent="0.35">
      <c r="A54" s="558" t="str">
        <f>IF(ISBLANK(入力フォーム【変更】!B107),"",入力フォーム【変更】!B107)</f>
        <v/>
      </c>
      <c r="B54" s="559"/>
      <c r="C54" s="559"/>
      <c r="D54" s="559"/>
      <c r="E54" s="560"/>
      <c r="F54" s="561" t="str">
        <f>IF(ISBLANK(入力フォーム【変更】!H107),"",入力フォーム【変更】!H107)</f>
        <v/>
      </c>
      <c r="G54" s="562"/>
      <c r="H54" s="562"/>
      <c r="I54" s="562"/>
      <c r="J54" s="562"/>
      <c r="K54" s="562"/>
      <c r="L54" s="562"/>
      <c r="M54" s="562"/>
      <c r="N54" s="562"/>
      <c r="O54" s="562"/>
      <c r="P54" s="562"/>
      <c r="Q54" s="563"/>
      <c r="R54" s="534" t="str">
        <f>IF(ISBLANK(入力フォーム【変更】!T107),"",入力フォーム【変更】!T107)</f>
        <v/>
      </c>
      <c r="S54" s="535"/>
      <c r="T54" s="535"/>
      <c r="U54" s="535"/>
      <c r="V54" s="535"/>
      <c r="W54" s="535"/>
      <c r="X54" s="535"/>
      <c r="Y54" s="535"/>
      <c r="Z54" s="535"/>
      <c r="AA54" s="536"/>
      <c r="AB54" s="253" t="str">
        <f>IF(ISBLANK(入力フォーム【変更】!AC107),"",入力フォーム【変更】!AC107)</f>
        <v/>
      </c>
      <c r="AC54" s="253" t="str">
        <f>IF(ISBLANK(入力フォーム【変更】!AD107),"",入力フォーム【変更】!AD107)</f>
        <v/>
      </c>
      <c r="AD54" s="253" t="str">
        <f>IF(ISBLANK(入力フォーム【変更】!AE107),"",入力フォーム【変更】!AE107)</f>
        <v/>
      </c>
      <c r="AE54" s="253" t="str">
        <f>IF(ISBLANK(入力フォーム【変更】!AF107),"",入力フォーム【変更】!AF107)</f>
        <v/>
      </c>
      <c r="AF54" s="544" t="str">
        <f>IF(ISBLANK(入力フォーム【変更】!AG107),"",入力フォーム【変更】!AG107)</f>
        <v/>
      </c>
      <c r="AG54" s="545" t="str">
        <f>IF(ISBLANK(入力フォーム【変更】!AH107),"",入力フォーム【変更】!AH107)</f>
        <v/>
      </c>
      <c r="AH54" s="545" t="str">
        <f>IF(ISBLANK(入力フォーム【変更】!AI107),"",入力フォーム【変更】!AI107)</f>
        <v>人</v>
      </c>
      <c r="AI54" s="182" t="s">
        <v>169</v>
      </c>
    </row>
    <row r="55" spans="1:35" ht="30" customHeight="1" x14ac:dyDescent="0.35">
      <c r="A55" s="558" t="str">
        <f>IF(ISBLANK(入力フォーム【変更】!B108),"",入力フォーム【変更】!B108)</f>
        <v/>
      </c>
      <c r="B55" s="559"/>
      <c r="C55" s="559"/>
      <c r="D55" s="559"/>
      <c r="E55" s="560"/>
      <c r="F55" s="561" t="str">
        <f>IF(ISBLANK(入力フォーム【変更】!H108),"",入力フォーム【変更】!H108)</f>
        <v/>
      </c>
      <c r="G55" s="562"/>
      <c r="H55" s="562"/>
      <c r="I55" s="562"/>
      <c r="J55" s="562"/>
      <c r="K55" s="562"/>
      <c r="L55" s="562"/>
      <c r="M55" s="562"/>
      <c r="N55" s="562"/>
      <c r="O55" s="562"/>
      <c r="P55" s="562"/>
      <c r="Q55" s="563"/>
      <c r="R55" s="534" t="str">
        <f>IF(ISBLANK(入力フォーム【変更】!T108),"",入力フォーム【変更】!T108)</f>
        <v/>
      </c>
      <c r="S55" s="535"/>
      <c r="T55" s="535"/>
      <c r="U55" s="535"/>
      <c r="V55" s="535"/>
      <c r="W55" s="535"/>
      <c r="X55" s="535"/>
      <c r="Y55" s="535"/>
      <c r="Z55" s="535"/>
      <c r="AA55" s="536"/>
      <c r="AB55" s="253" t="str">
        <f>IF(ISBLANK(入力フォーム【変更】!AC108),"",入力フォーム【変更】!AC108)</f>
        <v/>
      </c>
      <c r="AC55" s="253" t="str">
        <f>IF(ISBLANK(入力フォーム【変更】!AD108),"",入力フォーム【変更】!AD108)</f>
        <v/>
      </c>
      <c r="AD55" s="253" t="str">
        <f>IF(ISBLANK(入力フォーム【変更】!AE108),"",入力フォーム【変更】!AE108)</f>
        <v/>
      </c>
      <c r="AE55" s="253" t="str">
        <f>IF(ISBLANK(入力フォーム【変更】!AF108),"",入力フォーム【変更】!AF108)</f>
        <v/>
      </c>
      <c r="AF55" s="544" t="str">
        <f>IF(ISBLANK(入力フォーム【変更】!AG108),"",入力フォーム【変更】!AG108)</f>
        <v/>
      </c>
      <c r="AG55" s="545" t="str">
        <f>IF(ISBLANK(入力フォーム【変更】!AH108),"",入力フォーム【変更】!AH108)</f>
        <v/>
      </c>
      <c r="AH55" s="545" t="str">
        <f>IF(ISBLANK(入力フォーム【変更】!AI108),"",入力フォーム【変更】!AI108)</f>
        <v>人</v>
      </c>
      <c r="AI55" s="182" t="s">
        <v>169</v>
      </c>
    </row>
    <row r="56" spans="1:35" ht="30" customHeight="1" x14ac:dyDescent="0.35">
      <c r="A56" s="558" t="str">
        <f>IF(ISBLANK(入力フォーム【変更】!B109),"",入力フォーム【変更】!B109)</f>
        <v/>
      </c>
      <c r="B56" s="559"/>
      <c r="C56" s="559"/>
      <c r="D56" s="559"/>
      <c r="E56" s="560"/>
      <c r="F56" s="561" t="str">
        <f>IF(ISBLANK(入力フォーム【変更】!H109),"",入力フォーム【変更】!H109)</f>
        <v/>
      </c>
      <c r="G56" s="562"/>
      <c r="H56" s="562"/>
      <c r="I56" s="562"/>
      <c r="J56" s="562"/>
      <c r="K56" s="562"/>
      <c r="L56" s="562"/>
      <c r="M56" s="562"/>
      <c r="N56" s="562"/>
      <c r="O56" s="562"/>
      <c r="P56" s="562"/>
      <c r="Q56" s="563"/>
      <c r="R56" s="534" t="str">
        <f>IF(ISBLANK(入力フォーム【変更】!T109),"",入力フォーム【変更】!T109)</f>
        <v/>
      </c>
      <c r="S56" s="535"/>
      <c r="T56" s="535"/>
      <c r="U56" s="535"/>
      <c r="V56" s="535"/>
      <c r="W56" s="535"/>
      <c r="X56" s="535"/>
      <c r="Y56" s="535"/>
      <c r="Z56" s="535"/>
      <c r="AA56" s="536"/>
      <c r="AB56" s="253" t="str">
        <f>IF(ISBLANK(入力フォーム【変更】!AC109),"",入力フォーム【変更】!AC109)</f>
        <v/>
      </c>
      <c r="AC56" s="253" t="str">
        <f>IF(ISBLANK(入力フォーム【変更】!AD109),"",入力フォーム【変更】!AD109)</f>
        <v/>
      </c>
      <c r="AD56" s="253" t="str">
        <f>IF(ISBLANK(入力フォーム【変更】!AE109),"",入力フォーム【変更】!AE109)</f>
        <v/>
      </c>
      <c r="AE56" s="253" t="str">
        <f>IF(ISBLANK(入力フォーム【変更】!AF109),"",入力フォーム【変更】!AF109)</f>
        <v/>
      </c>
      <c r="AF56" s="544" t="str">
        <f>IF(ISBLANK(入力フォーム【変更】!AG109),"",入力フォーム【変更】!AG109)</f>
        <v/>
      </c>
      <c r="AG56" s="545" t="str">
        <f>IF(ISBLANK(入力フォーム【変更】!AH109),"",入力フォーム【変更】!AH109)</f>
        <v/>
      </c>
      <c r="AH56" s="545" t="str">
        <f>IF(ISBLANK(入力フォーム【変更】!AI109),"",入力フォーム【変更】!AI109)</f>
        <v>人</v>
      </c>
      <c r="AI56" s="182" t="s">
        <v>169</v>
      </c>
    </row>
    <row r="57" spans="1:35" ht="30" customHeight="1" thickBot="1" x14ac:dyDescent="0.4">
      <c r="A57" s="558" t="str">
        <f>IF(ISBLANK(入力フォーム【変更】!B110),"",入力フォーム【変更】!B110)</f>
        <v/>
      </c>
      <c r="B57" s="559"/>
      <c r="C57" s="559"/>
      <c r="D57" s="559"/>
      <c r="E57" s="560"/>
      <c r="F57" s="561" t="str">
        <f>IF(ISBLANK(入力フォーム【変更】!H110),"",入力フォーム【変更】!H110)</f>
        <v/>
      </c>
      <c r="G57" s="562"/>
      <c r="H57" s="562"/>
      <c r="I57" s="562"/>
      <c r="J57" s="562"/>
      <c r="K57" s="562"/>
      <c r="L57" s="562"/>
      <c r="M57" s="562"/>
      <c r="N57" s="562"/>
      <c r="O57" s="562"/>
      <c r="P57" s="562"/>
      <c r="Q57" s="563"/>
      <c r="R57" s="534" t="str">
        <f>IF(ISBLANK(入力フォーム【変更】!T110),"",入力フォーム【変更】!T110)</f>
        <v/>
      </c>
      <c r="S57" s="535"/>
      <c r="T57" s="535"/>
      <c r="U57" s="535"/>
      <c r="V57" s="535"/>
      <c r="W57" s="535"/>
      <c r="X57" s="535"/>
      <c r="Y57" s="535"/>
      <c r="Z57" s="535"/>
      <c r="AA57" s="536"/>
      <c r="AB57" s="253" t="str">
        <f>IF(ISBLANK(入力フォーム【変更】!AC110),"",入力フォーム【変更】!AC110)</f>
        <v/>
      </c>
      <c r="AC57" s="253" t="str">
        <f>IF(ISBLANK(入力フォーム【変更】!AD110),"",入力フォーム【変更】!AD110)</f>
        <v/>
      </c>
      <c r="AD57" s="253" t="str">
        <f>IF(ISBLANK(入力フォーム【変更】!AE110),"",入力フォーム【変更】!AE110)</f>
        <v/>
      </c>
      <c r="AE57" s="253" t="str">
        <f>IF(ISBLANK(入力フォーム【変更】!AF110),"",入力フォーム【変更】!AF110)</f>
        <v/>
      </c>
      <c r="AF57" s="544" t="str">
        <f>IF(ISBLANK(入力フォーム【変更】!AG110),"",入力フォーム【変更】!AG110)</f>
        <v/>
      </c>
      <c r="AG57" s="545" t="str">
        <f>IF(ISBLANK(入力フォーム【変更】!AH110),"",入力フォーム【変更】!AH110)</f>
        <v/>
      </c>
      <c r="AH57" s="545" t="str">
        <f>IF(ISBLANK(入力フォーム【変更】!AI110),"",入力フォーム【変更】!AI110)</f>
        <v>人</v>
      </c>
      <c r="AI57" s="182" t="s">
        <v>169</v>
      </c>
    </row>
    <row r="58" spans="1:35" ht="21" customHeight="1" x14ac:dyDescent="0.35">
      <c r="A58" s="564" t="s">
        <v>210</v>
      </c>
      <c r="B58" s="564"/>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row>
    <row r="59" spans="1:35" ht="14.25" thickBot="1" x14ac:dyDescent="0.4"/>
    <row r="60" spans="1:35" ht="30" customHeight="1" thickBot="1" x14ac:dyDescent="0.4">
      <c r="R60" s="537" t="s">
        <v>215</v>
      </c>
      <c r="S60" s="538"/>
      <c r="T60" s="538"/>
      <c r="U60" s="538"/>
      <c r="V60" s="538"/>
      <c r="W60" s="538"/>
      <c r="X60" s="538"/>
      <c r="Y60" s="538"/>
      <c r="Z60" s="538"/>
      <c r="AA60" s="538"/>
      <c r="AB60" s="539">
        <f>入力フォーム【変更】!AC113</f>
        <v>0</v>
      </c>
      <c r="AC60" s="539"/>
      <c r="AD60" s="539"/>
      <c r="AE60" s="539"/>
      <c r="AF60" s="539"/>
      <c r="AG60" s="539"/>
      <c r="AH60" s="539"/>
      <c r="AI60" s="540"/>
    </row>
  </sheetData>
  <sheetProtection sheet="1" objects="1" scenarios="1"/>
  <mergeCells count="132">
    <mergeCell ref="A1:AI1"/>
    <mergeCell ref="Y3:AI3"/>
    <mergeCell ref="A5:E5"/>
    <mergeCell ref="A6:E6"/>
    <mergeCell ref="A9:E10"/>
    <mergeCell ref="F9:Q10"/>
    <mergeCell ref="R9:AD10"/>
    <mergeCell ref="F5:AI5"/>
    <mergeCell ref="F6:AI6"/>
    <mergeCell ref="A13:E13"/>
    <mergeCell ref="F13:Q13"/>
    <mergeCell ref="R13:AD13"/>
    <mergeCell ref="A14:E14"/>
    <mergeCell ref="F14:Q14"/>
    <mergeCell ref="R14:AD14"/>
    <mergeCell ref="AE9:AI9"/>
    <mergeCell ref="A11:E11"/>
    <mergeCell ref="A12:E12"/>
    <mergeCell ref="F12:Q12"/>
    <mergeCell ref="R12:AD12"/>
    <mergeCell ref="F11:Q11"/>
    <mergeCell ref="R11:AD11"/>
    <mergeCell ref="A22:E22"/>
    <mergeCell ref="F22:Q22"/>
    <mergeCell ref="R22:AD22"/>
    <mergeCell ref="A23:E23"/>
    <mergeCell ref="F23:Q23"/>
    <mergeCell ref="R23:AD23"/>
    <mergeCell ref="A16:E16"/>
    <mergeCell ref="F16:Q16"/>
    <mergeCell ref="R16:AD16"/>
    <mergeCell ref="A19:E20"/>
    <mergeCell ref="F19:Q20"/>
    <mergeCell ref="R19:AD20"/>
    <mergeCell ref="A21:E21"/>
    <mergeCell ref="F21:Q21"/>
    <mergeCell ref="R21:AD21"/>
    <mergeCell ref="A34:E34"/>
    <mergeCell ref="F34:Q34"/>
    <mergeCell ref="F38:Q38"/>
    <mergeCell ref="A40:E40"/>
    <mergeCell ref="F40:Q40"/>
    <mergeCell ref="AE26:AF26"/>
    <mergeCell ref="A32:E33"/>
    <mergeCell ref="F32:Q33"/>
    <mergeCell ref="AE31:AI31"/>
    <mergeCell ref="Z31:AC31"/>
    <mergeCell ref="A26:E27"/>
    <mergeCell ref="F26:Q27"/>
    <mergeCell ref="R26:AD27"/>
    <mergeCell ref="A28:E28"/>
    <mergeCell ref="F28:Q28"/>
    <mergeCell ref="R28:AD28"/>
    <mergeCell ref="A35:E35"/>
    <mergeCell ref="F35:Q35"/>
    <mergeCell ref="A36:E36"/>
    <mergeCell ref="F36:Q36"/>
    <mergeCell ref="A37:E37"/>
    <mergeCell ref="F37:Q37"/>
    <mergeCell ref="A29:E29"/>
    <mergeCell ref="F29:Q29"/>
    <mergeCell ref="A43:L44"/>
    <mergeCell ref="M43:Y44"/>
    <mergeCell ref="Z43:AA43"/>
    <mergeCell ref="A45:L45"/>
    <mergeCell ref="M45:Y45"/>
    <mergeCell ref="A38:E38"/>
    <mergeCell ref="A46:L46"/>
    <mergeCell ref="M46:Y46"/>
    <mergeCell ref="A41:AI41"/>
    <mergeCell ref="AE42:AI42"/>
    <mergeCell ref="Z42:AC42"/>
    <mergeCell ref="A39:E39"/>
    <mergeCell ref="F39:Q39"/>
    <mergeCell ref="F52:Q52"/>
    <mergeCell ref="R52:AA52"/>
    <mergeCell ref="A53:E53"/>
    <mergeCell ref="F53:Q53"/>
    <mergeCell ref="R53:AA53"/>
    <mergeCell ref="A49:E50"/>
    <mergeCell ref="F49:Q50"/>
    <mergeCell ref="R49:AA50"/>
    <mergeCell ref="A51:E51"/>
    <mergeCell ref="F51:Q51"/>
    <mergeCell ref="R51:AA51"/>
    <mergeCell ref="A15:E15"/>
    <mergeCell ref="F15:Q15"/>
    <mergeCell ref="R15:AD15"/>
    <mergeCell ref="A57:E57"/>
    <mergeCell ref="F57:Q57"/>
    <mergeCell ref="R57:AA57"/>
    <mergeCell ref="A58:AI58"/>
    <mergeCell ref="AB49:AE49"/>
    <mergeCell ref="A56:E56"/>
    <mergeCell ref="F56:Q56"/>
    <mergeCell ref="R56:AA56"/>
    <mergeCell ref="AF49:AI50"/>
    <mergeCell ref="AF51:AH51"/>
    <mergeCell ref="AF52:AH52"/>
    <mergeCell ref="AF53:AH53"/>
    <mergeCell ref="AF54:AH54"/>
    <mergeCell ref="AF55:AH55"/>
    <mergeCell ref="AF56:AH56"/>
    <mergeCell ref="A54:E54"/>
    <mergeCell ref="F54:Q54"/>
    <mergeCell ref="R54:AA54"/>
    <mergeCell ref="A55:E55"/>
    <mergeCell ref="F55:Q55"/>
    <mergeCell ref="A52:E52"/>
    <mergeCell ref="R55:AA55"/>
    <mergeCell ref="R60:AA60"/>
    <mergeCell ref="AB60:AI60"/>
    <mergeCell ref="Z48:AC48"/>
    <mergeCell ref="AE8:AI8"/>
    <mergeCell ref="AE18:AI18"/>
    <mergeCell ref="Z8:AC8"/>
    <mergeCell ref="Z18:AC18"/>
    <mergeCell ref="AF57:AH57"/>
    <mergeCell ref="AE25:AI25"/>
    <mergeCell ref="Z25:AC25"/>
    <mergeCell ref="AE19:AI19"/>
    <mergeCell ref="AA32:AI32"/>
    <mergeCell ref="R32:Z33"/>
    <mergeCell ref="R34:Z34"/>
    <mergeCell ref="R35:Z35"/>
    <mergeCell ref="R36:Z36"/>
    <mergeCell ref="R37:Z37"/>
    <mergeCell ref="R38:Z38"/>
    <mergeCell ref="R40:Z40"/>
    <mergeCell ref="AE48:AI48"/>
    <mergeCell ref="R29:AD29"/>
    <mergeCell ref="R39:Z39"/>
  </mergeCells>
  <phoneticPr fontId="3"/>
  <pageMargins left="0.78740157480314965" right="0.78740157480314965" top="0.78740157480314965" bottom="0.39370078740157483" header="0.31496062992125984" footer="0.31496062992125984"/>
  <pageSetup paperSize="9" scale="92" fitToHeight="0" orientation="portrait" r:id="rId1"/>
  <headerFooter>
    <oddHeader>&amp;L&amp;"ＭＳ ゴシック,標準"&amp;10&amp;K01+048物価高騰対策支援補助金（障害）</oddHeader>
    <oddFooter>&amp;L&amp;"ＭＳ ゴシック,標準"&amp;10&amp;K01+039【提出先】横須賀市民生局福祉こども部障害福祉課施設係　〒238-8550　横須賀市小川町11番地
　　　　　電話：046-822-8244／FAX：046-825-6040／E-mail：wf-shogai@city.yokosuka.kanagawa.jp</oddFoot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B40"/>
  <sheetViews>
    <sheetView showGridLines="0" showRowColHeaders="0" view="pageBreakPreview" zoomScaleNormal="100" zoomScaleSheetLayoutView="100" workbookViewId="0">
      <selection activeCell="B21" sqref="B21"/>
    </sheetView>
  </sheetViews>
  <sheetFormatPr defaultColWidth="9" defaultRowHeight="14.25" x14ac:dyDescent="0.35"/>
  <cols>
    <col min="1" max="28" width="3.125" style="38" customWidth="1"/>
    <col min="29" max="16384" width="9" style="38"/>
  </cols>
  <sheetData>
    <row r="1" spans="1:28" s="35" customFormat="1" ht="18" customHeight="1" x14ac:dyDescent="0.35">
      <c r="A1" s="29"/>
      <c r="B1" s="30"/>
      <c r="C1" s="30"/>
      <c r="D1" s="30"/>
      <c r="E1" s="30"/>
      <c r="F1" s="30"/>
      <c r="G1" s="30"/>
      <c r="H1" s="30"/>
      <c r="I1" s="31"/>
      <c r="J1" s="32"/>
      <c r="K1" s="30"/>
      <c r="L1" s="30"/>
      <c r="M1" s="30"/>
      <c r="N1" s="30"/>
      <c r="O1" s="33"/>
      <c r="P1" s="33"/>
      <c r="Q1" s="33"/>
      <c r="R1" s="33"/>
      <c r="S1" s="33"/>
      <c r="T1" s="33"/>
      <c r="U1" s="33"/>
      <c r="V1" s="30"/>
      <c r="W1" s="30"/>
      <c r="X1" s="30"/>
      <c r="Y1" s="30"/>
      <c r="Z1" s="30"/>
      <c r="AA1" s="30"/>
      <c r="AB1" s="34"/>
    </row>
    <row r="2" spans="1:28" ht="18" customHeight="1" x14ac:dyDescent="0.35">
      <c r="A2" s="36"/>
      <c r="B2" s="37"/>
      <c r="C2" s="37"/>
      <c r="D2" s="37"/>
      <c r="E2" s="37"/>
      <c r="F2" s="37"/>
      <c r="G2" s="37"/>
      <c r="H2" s="37"/>
      <c r="I2" s="37"/>
      <c r="J2" s="37"/>
      <c r="K2" s="37"/>
      <c r="L2" s="37"/>
      <c r="M2" s="37"/>
      <c r="N2" s="37"/>
      <c r="O2" s="37"/>
      <c r="P2" s="37"/>
      <c r="Q2" s="37"/>
      <c r="U2" s="603" t="str">
        <f>IF(OR(ISBLANK(入力フォーム【変更】!J32),入力フォーム【変更】!K126&lt;0),"令和　年　月　日",入力フォーム【変更】!J133)</f>
        <v>令和　年　月　日</v>
      </c>
      <c r="V2" s="604"/>
      <c r="W2" s="604"/>
      <c r="X2" s="604"/>
      <c r="Y2" s="604"/>
      <c r="Z2" s="604"/>
      <c r="AA2" s="604"/>
      <c r="AB2" s="39"/>
    </row>
    <row r="3" spans="1:28" ht="18" customHeight="1" x14ac:dyDescent="0.35">
      <c r="A3" s="36"/>
      <c r="B3" s="37"/>
      <c r="C3" s="37"/>
      <c r="D3" s="37"/>
      <c r="E3" s="37"/>
      <c r="F3" s="37"/>
      <c r="G3" s="37"/>
      <c r="H3" s="37"/>
      <c r="I3" s="37"/>
      <c r="J3" s="37"/>
      <c r="K3" s="37"/>
      <c r="L3" s="37"/>
      <c r="M3" s="37"/>
      <c r="N3" s="37"/>
      <c r="O3" s="37"/>
      <c r="P3" s="37"/>
      <c r="Q3" s="37"/>
      <c r="U3" s="99"/>
      <c r="V3" s="100"/>
      <c r="W3" s="100"/>
      <c r="X3" s="100"/>
      <c r="Y3" s="100"/>
      <c r="Z3" s="100"/>
      <c r="AA3" s="100"/>
      <c r="AB3" s="39"/>
    </row>
    <row r="4" spans="1:28" s="35" customFormat="1" ht="18.75" x14ac:dyDescent="0.35">
      <c r="A4" s="605" t="s">
        <v>6</v>
      </c>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7"/>
    </row>
    <row r="5" spans="1:28" ht="18" customHeight="1" x14ac:dyDescent="0.3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9"/>
    </row>
    <row r="6" spans="1:28" ht="18" customHeight="1" x14ac:dyDescent="0.35">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9"/>
    </row>
    <row r="7" spans="1:28" ht="18" customHeight="1" x14ac:dyDescent="0.35">
      <c r="A7" s="36"/>
      <c r="B7" s="37" t="s">
        <v>0</v>
      </c>
      <c r="C7" s="37"/>
      <c r="D7" s="37"/>
      <c r="E7" s="37"/>
      <c r="F7" s="37"/>
      <c r="G7" s="37"/>
      <c r="H7" s="37"/>
      <c r="I7" s="37"/>
      <c r="J7" s="37"/>
      <c r="K7" s="37"/>
      <c r="L7" s="37"/>
      <c r="M7" s="37"/>
      <c r="N7" s="37"/>
      <c r="O7" s="37"/>
      <c r="P7" s="37"/>
      <c r="Q7" s="37"/>
      <c r="R7" s="37"/>
      <c r="S7" s="37"/>
      <c r="T7" s="37"/>
      <c r="U7" s="37"/>
      <c r="AB7" s="39"/>
    </row>
    <row r="8" spans="1:28" ht="18" customHeight="1" x14ac:dyDescent="0.35">
      <c r="A8" s="36"/>
      <c r="B8" s="37"/>
      <c r="C8" s="37"/>
      <c r="D8" s="37"/>
      <c r="E8" s="37"/>
      <c r="F8" s="37"/>
      <c r="G8" s="37"/>
      <c r="H8" s="37"/>
      <c r="I8" s="37"/>
      <c r="J8" s="37"/>
      <c r="K8" s="37"/>
      <c r="L8" s="37"/>
      <c r="M8" s="37"/>
      <c r="N8" s="37"/>
      <c r="O8" s="37"/>
      <c r="P8" s="37"/>
      <c r="Q8" s="37"/>
      <c r="R8" s="37"/>
      <c r="S8" s="37"/>
      <c r="T8" s="37"/>
      <c r="U8" s="37"/>
      <c r="V8" s="37"/>
      <c r="W8" s="37"/>
      <c r="X8" s="37"/>
      <c r="Y8" s="37"/>
      <c r="Z8" s="37"/>
      <c r="AA8" s="37"/>
      <c r="AB8" s="39"/>
    </row>
    <row r="9" spans="1:28" ht="18" customHeight="1" x14ac:dyDescent="0.35">
      <c r="A9" s="36"/>
      <c r="B9" s="37"/>
      <c r="C9" s="37"/>
      <c r="D9" s="37"/>
      <c r="E9" s="37"/>
      <c r="F9" s="37"/>
      <c r="G9" s="37"/>
      <c r="H9" s="37"/>
      <c r="I9" s="37"/>
      <c r="J9" s="37"/>
      <c r="K9" s="37"/>
      <c r="L9" s="37"/>
      <c r="M9" s="37"/>
      <c r="N9" s="40" t="s">
        <v>2</v>
      </c>
      <c r="O9" s="608" t="str">
        <f>IF(OR(ISBLANK(入力フォーム【変更】!K34),入力フォーム【変更】!K126&lt;0),"　 　-",入力フォーム【変更】!K34)</f>
        <v>　 　-</v>
      </c>
      <c r="P9" s="608"/>
      <c r="Q9" s="608"/>
      <c r="R9" s="608"/>
      <c r="S9" s="41"/>
      <c r="T9" s="37"/>
      <c r="U9" s="37"/>
      <c r="V9" s="37"/>
      <c r="W9" s="37"/>
      <c r="X9" s="37"/>
      <c r="Y9" s="37"/>
      <c r="Z9" s="37"/>
      <c r="AA9" s="37"/>
      <c r="AB9" s="39"/>
    </row>
    <row r="10" spans="1:28" ht="18" customHeight="1" x14ac:dyDescent="0.35">
      <c r="A10" s="36"/>
      <c r="B10" s="37"/>
      <c r="C10" s="37"/>
      <c r="D10" s="37"/>
      <c r="E10" s="37"/>
      <c r="F10" s="41"/>
      <c r="G10" s="41"/>
      <c r="H10" s="41"/>
      <c r="I10" s="37"/>
      <c r="J10" s="601" t="s">
        <v>3</v>
      </c>
      <c r="K10" s="601"/>
      <c r="L10" s="601"/>
      <c r="M10" s="601"/>
      <c r="N10" s="602" t="str">
        <f>IF(OR(ISBLANK(入力フォーム【変更】!J35),入力フォーム【変更】!K126&lt;0),"",入力フォーム【変更】!J35)</f>
        <v/>
      </c>
      <c r="O10" s="602"/>
      <c r="P10" s="602"/>
      <c r="Q10" s="602"/>
      <c r="R10" s="602"/>
      <c r="S10" s="602"/>
      <c r="T10" s="602"/>
      <c r="U10" s="602"/>
      <c r="V10" s="602"/>
      <c r="W10" s="602"/>
      <c r="X10" s="602"/>
      <c r="Y10" s="602"/>
      <c r="Z10" s="602"/>
      <c r="AA10" s="602"/>
      <c r="AB10" s="39"/>
    </row>
    <row r="11" spans="1:28" ht="18" customHeight="1" x14ac:dyDescent="0.35">
      <c r="A11" s="36"/>
      <c r="B11" s="37"/>
      <c r="C11" s="37"/>
      <c r="D11" s="37"/>
      <c r="E11" s="37"/>
      <c r="F11" s="41"/>
      <c r="G11" s="41"/>
      <c r="H11" s="41"/>
      <c r="I11" s="37"/>
      <c r="J11" s="601"/>
      <c r="K11" s="601"/>
      <c r="L11" s="601"/>
      <c r="M11" s="601"/>
      <c r="N11" s="602"/>
      <c r="O11" s="602"/>
      <c r="P11" s="602"/>
      <c r="Q11" s="602"/>
      <c r="R11" s="602"/>
      <c r="S11" s="602"/>
      <c r="T11" s="602"/>
      <c r="U11" s="602"/>
      <c r="V11" s="602"/>
      <c r="W11" s="602"/>
      <c r="X11" s="602"/>
      <c r="Y11" s="602"/>
      <c r="Z11" s="602"/>
      <c r="AA11" s="602"/>
      <c r="AB11" s="39"/>
    </row>
    <row r="12" spans="1:28" ht="18" customHeight="1" x14ac:dyDescent="0.35">
      <c r="A12" s="36"/>
      <c r="B12" s="37"/>
      <c r="C12" s="37"/>
      <c r="D12" s="37"/>
      <c r="E12" s="37"/>
      <c r="F12" s="41"/>
      <c r="G12" s="41"/>
      <c r="H12" s="41"/>
      <c r="I12" s="37"/>
      <c r="J12" s="601" t="s">
        <v>4</v>
      </c>
      <c r="K12" s="601"/>
      <c r="L12" s="601"/>
      <c r="M12" s="601"/>
      <c r="N12" s="602" t="str">
        <f>IF(OR(ISBLANK(入力フォーム【変更】!J36),入力フォーム【変更】!K126&lt;0),"",入力フォーム【変更】!J36)</f>
        <v/>
      </c>
      <c r="O12" s="602"/>
      <c r="P12" s="602"/>
      <c r="Q12" s="602"/>
      <c r="R12" s="602"/>
      <c r="S12" s="602"/>
      <c r="T12" s="602"/>
      <c r="U12" s="602"/>
      <c r="V12" s="602"/>
      <c r="W12" s="602"/>
      <c r="X12" s="602"/>
      <c r="Y12" s="602"/>
      <c r="Z12" s="602"/>
      <c r="AA12" s="602"/>
      <c r="AB12" s="39"/>
    </row>
    <row r="13" spans="1:28" ht="18" customHeight="1" x14ac:dyDescent="0.35">
      <c r="A13" s="36"/>
      <c r="B13" s="37"/>
      <c r="C13" s="37"/>
      <c r="D13" s="37"/>
      <c r="E13" s="37"/>
      <c r="F13" s="41"/>
      <c r="G13" s="41"/>
      <c r="H13" s="41"/>
      <c r="I13" s="37"/>
      <c r="J13" s="601"/>
      <c r="K13" s="601"/>
      <c r="L13" s="601"/>
      <c r="M13" s="601"/>
      <c r="N13" s="602"/>
      <c r="O13" s="602"/>
      <c r="P13" s="602"/>
      <c r="Q13" s="602"/>
      <c r="R13" s="602"/>
      <c r="S13" s="602"/>
      <c r="T13" s="602"/>
      <c r="U13" s="602"/>
      <c r="V13" s="602"/>
      <c r="W13" s="602"/>
      <c r="X13" s="602"/>
      <c r="Y13" s="602"/>
      <c r="Z13" s="602"/>
      <c r="AA13" s="602"/>
      <c r="AB13" s="39"/>
    </row>
    <row r="14" spans="1:28" ht="18" customHeight="1" x14ac:dyDescent="0.35">
      <c r="A14" s="36"/>
      <c r="B14" s="37"/>
      <c r="C14" s="37"/>
      <c r="D14" s="37"/>
      <c r="E14" s="37"/>
      <c r="F14" s="41"/>
      <c r="G14" s="41"/>
      <c r="H14" s="41"/>
      <c r="I14" s="37"/>
      <c r="J14" s="618" t="s">
        <v>128</v>
      </c>
      <c r="K14" s="618"/>
      <c r="L14" s="618"/>
      <c r="M14" s="618"/>
      <c r="N14" s="602" t="str">
        <f>IF(OR(ISBLANK(入力フォーム【変更】!J37),入力フォーム【変更】!K126&lt;0),"",入力フォーム【変更】!J37&amp;"　"&amp;入力フォーム【変更】!Z37)</f>
        <v/>
      </c>
      <c r="O14" s="602"/>
      <c r="P14" s="602"/>
      <c r="Q14" s="602"/>
      <c r="R14" s="602"/>
      <c r="S14" s="602"/>
      <c r="T14" s="602"/>
      <c r="U14" s="602"/>
      <c r="V14" s="602"/>
      <c r="W14" s="602"/>
      <c r="X14" s="602"/>
      <c r="Y14" s="602"/>
      <c r="Z14" s="602"/>
      <c r="AA14" s="602"/>
      <c r="AB14" s="39"/>
    </row>
    <row r="15" spans="1:28" ht="18" customHeight="1" x14ac:dyDescent="0.35">
      <c r="A15" s="36"/>
      <c r="B15" s="37"/>
      <c r="C15" s="37"/>
      <c r="D15" s="37"/>
      <c r="E15" s="37"/>
      <c r="F15" s="41"/>
      <c r="G15" s="41"/>
      <c r="H15" s="41"/>
      <c r="I15" s="37"/>
      <c r="J15" s="618"/>
      <c r="K15" s="618"/>
      <c r="L15" s="618"/>
      <c r="M15" s="618"/>
      <c r="N15" s="602"/>
      <c r="O15" s="602"/>
      <c r="P15" s="602"/>
      <c r="Q15" s="602"/>
      <c r="R15" s="602"/>
      <c r="S15" s="602"/>
      <c r="T15" s="602"/>
      <c r="U15" s="602"/>
      <c r="V15" s="602"/>
      <c r="W15" s="602"/>
      <c r="X15" s="602"/>
      <c r="Y15" s="602"/>
      <c r="Z15" s="602"/>
      <c r="AA15" s="602"/>
      <c r="AB15" s="39"/>
    </row>
    <row r="16" spans="1:28" ht="18" customHeight="1" x14ac:dyDescent="0.35">
      <c r="A16" s="36"/>
      <c r="B16" s="37"/>
      <c r="C16" s="37"/>
      <c r="D16" s="37"/>
      <c r="E16" s="37"/>
      <c r="F16" s="37"/>
      <c r="G16" s="37"/>
      <c r="H16" s="37"/>
      <c r="I16" s="37"/>
      <c r="J16" s="37"/>
      <c r="K16" s="40"/>
      <c r="L16" s="40"/>
      <c r="M16" s="40"/>
      <c r="N16" s="40"/>
      <c r="O16" s="40"/>
      <c r="P16" s="42"/>
      <c r="Q16" s="37"/>
      <c r="R16" s="37"/>
      <c r="S16" s="37"/>
      <c r="T16" s="37"/>
      <c r="U16" s="37"/>
      <c r="V16" s="37"/>
      <c r="W16" s="42"/>
      <c r="X16" s="42"/>
      <c r="Y16" s="42"/>
      <c r="Z16" s="42"/>
      <c r="AA16" s="42"/>
      <c r="AB16" s="39"/>
    </row>
    <row r="17" spans="1:28" ht="18" customHeight="1" x14ac:dyDescent="0.35">
      <c r="A17" s="36"/>
      <c r="B17" s="37"/>
      <c r="C17" s="37"/>
      <c r="D17" s="37"/>
      <c r="E17" s="37"/>
      <c r="F17" s="37"/>
      <c r="G17" s="37"/>
      <c r="H17" s="37"/>
      <c r="I17" s="37"/>
      <c r="J17" s="37"/>
      <c r="K17" s="40"/>
      <c r="L17" s="40"/>
      <c r="M17" s="40"/>
      <c r="N17" s="40"/>
      <c r="O17" s="40"/>
      <c r="P17" s="42"/>
      <c r="Q17" s="37"/>
      <c r="R17" s="37"/>
      <c r="S17" s="37"/>
      <c r="T17" s="37"/>
      <c r="U17" s="37"/>
      <c r="V17" s="37"/>
      <c r="W17" s="42"/>
      <c r="X17" s="42"/>
      <c r="Y17" s="42"/>
      <c r="Z17" s="42"/>
      <c r="AA17" s="42"/>
      <c r="AB17" s="39"/>
    </row>
    <row r="18" spans="1:28" ht="18" customHeight="1" x14ac:dyDescent="0.35">
      <c r="A18" s="36"/>
      <c r="B18" s="619" t="str">
        <f>IF(OR(ISBLANK(入力フォーム【変更】!J32),入力フォーム【変更】!K126&lt;0),"　ただし、令和　　年度「横須賀市福祉事業所等に対する物価高騰対策支援事業費補助金（事業計画変更申請分）」として請求します。","　ただし、"&amp;TEXT(EDATE(入力フォーム【変更】!J136,-3),"ggge")&amp;"年度「横須賀市福祉事業所等に対する物価高騰対策支援事業費補助金（事業計画変更申請分）」として請求します。")</f>
        <v>　ただし、令和　　年度「横須賀市福祉事業所等に対する物価高騰対策支援事業費補助金（事業計画変更申請分）」として請求します。</v>
      </c>
      <c r="C18" s="619"/>
      <c r="D18" s="619"/>
      <c r="E18" s="619"/>
      <c r="F18" s="619"/>
      <c r="G18" s="619"/>
      <c r="H18" s="619"/>
      <c r="I18" s="619"/>
      <c r="J18" s="619"/>
      <c r="K18" s="619"/>
      <c r="L18" s="619"/>
      <c r="M18" s="619"/>
      <c r="N18" s="619"/>
      <c r="O18" s="619"/>
      <c r="P18" s="619"/>
      <c r="Q18" s="619"/>
      <c r="R18" s="619"/>
      <c r="S18" s="619"/>
      <c r="T18" s="619"/>
      <c r="U18" s="619"/>
      <c r="V18" s="619"/>
      <c r="W18" s="619"/>
      <c r="X18" s="619"/>
      <c r="Y18" s="619"/>
      <c r="Z18" s="619"/>
      <c r="AA18" s="619"/>
      <c r="AB18" s="39"/>
    </row>
    <row r="19" spans="1:28" ht="18" customHeight="1" x14ac:dyDescent="0.35">
      <c r="A19" s="36"/>
      <c r="B19" s="619"/>
      <c r="C19" s="619"/>
      <c r="D19" s="619"/>
      <c r="E19" s="619"/>
      <c r="F19" s="619"/>
      <c r="G19" s="619"/>
      <c r="H19" s="619"/>
      <c r="I19" s="619"/>
      <c r="J19" s="619"/>
      <c r="K19" s="619"/>
      <c r="L19" s="619"/>
      <c r="M19" s="619"/>
      <c r="N19" s="619"/>
      <c r="O19" s="619"/>
      <c r="P19" s="619"/>
      <c r="Q19" s="619"/>
      <c r="R19" s="619"/>
      <c r="S19" s="619"/>
      <c r="T19" s="619"/>
      <c r="U19" s="619"/>
      <c r="V19" s="619"/>
      <c r="W19" s="619"/>
      <c r="X19" s="619"/>
      <c r="Y19" s="619"/>
      <c r="Z19" s="619"/>
      <c r="AA19" s="619"/>
      <c r="AB19" s="39"/>
    </row>
    <row r="20" spans="1:28" ht="18" customHeight="1" x14ac:dyDescent="0.35">
      <c r="A20" s="36"/>
      <c r="B20" s="620"/>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39"/>
    </row>
    <row r="21" spans="1:28" ht="18" customHeight="1" x14ac:dyDescent="0.35">
      <c r="A21" s="36"/>
      <c r="B21" s="37"/>
      <c r="C21" s="37"/>
      <c r="D21" s="43"/>
      <c r="E21" s="43"/>
      <c r="F21" s="621" t="s">
        <v>7</v>
      </c>
      <c r="G21" s="621"/>
      <c r="H21" s="621"/>
      <c r="I21" s="621"/>
      <c r="J21" s="621"/>
      <c r="K21" s="623" t="str">
        <f>IF(OR(ISBLANK(入力フォーム【変更】!J134),入力フォーム【変更】!K126&lt;0),"*********",入力フォーム【変更】!J134)</f>
        <v/>
      </c>
      <c r="L21" s="623"/>
      <c r="M21" s="623"/>
      <c r="N21" s="623"/>
      <c r="O21" s="623"/>
      <c r="P21" s="623"/>
      <c r="Q21" s="623"/>
      <c r="R21" s="623"/>
      <c r="S21" s="623"/>
      <c r="T21" s="621" t="s">
        <v>45</v>
      </c>
      <c r="U21" s="621"/>
      <c r="V21" s="621"/>
      <c r="W21" s="621"/>
      <c r="X21" s="41"/>
      <c r="Y21" s="41"/>
      <c r="Z21" s="37"/>
      <c r="AA21" s="37"/>
      <c r="AB21" s="39"/>
    </row>
    <row r="22" spans="1:28" ht="18" customHeight="1" x14ac:dyDescent="0.35">
      <c r="A22" s="36"/>
      <c r="B22" s="37"/>
      <c r="C22" s="37"/>
      <c r="D22" s="44"/>
      <c r="E22" s="44"/>
      <c r="F22" s="622"/>
      <c r="G22" s="622"/>
      <c r="H22" s="622"/>
      <c r="I22" s="622"/>
      <c r="J22" s="622"/>
      <c r="K22" s="624"/>
      <c r="L22" s="624"/>
      <c r="M22" s="624"/>
      <c r="N22" s="624"/>
      <c r="O22" s="624"/>
      <c r="P22" s="624"/>
      <c r="Q22" s="624"/>
      <c r="R22" s="624"/>
      <c r="S22" s="624"/>
      <c r="T22" s="622"/>
      <c r="U22" s="622"/>
      <c r="V22" s="622"/>
      <c r="W22" s="622"/>
      <c r="X22" s="44"/>
      <c r="Y22" s="44"/>
      <c r="Z22" s="37"/>
      <c r="AA22" s="37"/>
      <c r="AB22" s="39"/>
    </row>
    <row r="23" spans="1:28" ht="18" customHeight="1" x14ac:dyDescent="0.35">
      <c r="A23" s="36"/>
      <c r="B23" s="37"/>
      <c r="C23" s="37"/>
      <c r="E23" s="41"/>
      <c r="F23" s="40"/>
      <c r="K23" s="45"/>
      <c r="L23" s="625"/>
      <c r="M23" s="625"/>
      <c r="N23" s="625"/>
      <c r="O23" s="625"/>
      <c r="P23" s="625"/>
      <c r="Q23" s="46"/>
      <c r="S23" s="47"/>
      <c r="T23" s="40"/>
      <c r="U23" s="40"/>
      <c r="V23" s="40"/>
      <c r="W23" s="40"/>
      <c r="X23" s="41"/>
      <c r="Y23" s="41"/>
      <c r="Z23" s="37"/>
      <c r="AA23" s="37"/>
      <c r="AB23" s="39"/>
    </row>
    <row r="24" spans="1:28" ht="18" customHeight="1" x14ac:dyDescent="0.35">
      <c r="A24" s="36"/>
      <c r="B24" s="37"/>
      <c r="C24" s="37"/>
      <c r="D24" s="43"/>
      <c r="E24" s="43"/>
      <c r="F24" s="43"/>
      <c r="G24" s="41"/>
      <c r="H24" s="41"/>
      <c r="I24" s="41"/>
      <c r="K24" s="41"/>
      <c r="R24" s="41"/>
      <c r="S24" s="41"/>
      <c r="T24" s="41"/>
      <c r="U24" s="41"/>
      <c r="V24" s="41"/>
      <c r="W24" s="41"/>
      <c r="X24" s="41"/>
      <c r="Y24" s="41"/>
      <c r="Z24" s="37"/>
      <c r="AA24" s="37"/>
      <c r="AB24" s="39"/>
    </row>
    <row r="25" spans="1:28" s="50" customFormat="1" ht="18" customHeight="1" x14ac:dyDescent="0.35">
      <c r="A25" s="48"/>
      <c r="B25" s="41" t="s">
        <v>11</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9"/>
    </row>
    <row r="26" spans="1:28" s="53" customFormat="1" ht="18" customHeight="1" x14ac:dyDescent="0.35">
      <c r="A26" s="51"/>
      <c r="B26" s="609" t="s">
        <v>12</v>
      </c>
      <c r="C26" s="610"/>
      <c r="D26" s="610"/>
      <c r="E26" s="611"/>
      <c r="F26" s="612" t="str">
        <f>IF(OR(ISBLANK(入力フォーム【変更】!J141),入力フォーム【変更】!K126&lt;0),"",入力フォーム【変更】!J141)</f>
        <v/>
      </c>
      <c r="G26" s="613"/>
      <c r="H26" s="613"/>
      <c r="I26" s="613"/>
      <c r="J26" s="613"/>
      <c r="K26" s="613"/>
      <c r="L26" s="613"/>
      <c r="M26" s="613"/>
      <c r="N26" s="613"/>
      <c r="O26" s="613"/>
      <c r="P26" s="613"/>
      <c r="Q26" s="613"/>
      <c r="R26" s="613"/>
      <c r="S26" s="614"/>
      <c r="T26" s="609" t="s">
        <v>15</v>
      </c>
      <c r="U26" s="610"/>
      <c r="V26" s="610"/>
      <c r="W26" s="611"/>
      <c r="X26" s="615" t="str">
        <f>IF(OR(ISBLANK(入力フォーム【変更】!AA141),入力フォーム【変更】!K126&lt;0),"",入力フォーム【変更】!AA141)</f>
        <v/>
      </c>
      <c r="Y26" s="616"/>
      <c r="Z26" s="616"/>
      <c r="AA26" s="617"/>
      <c r="AB26" s="52"/>
    </row>
    <row r="27" spans="1:28" s="53" customFormat="1" ht="18" customHeight="1" x14ac:dyDescent="0.35">
      <c r="A27" s="51"/>
      <c r="B27" s="609" t="s">
        <v>20</v>
      </c>
      <c r="C27" s="610"/>
      <c r="D27" s="610"/>
      <c r="E27" s="611"/>
      <c r="F27" s="612" t="str">
        <f>IF(OR(ISBLANK(入力フォーム【変更】!J142),入力フォーム【変更】!K126&lt;0),"",入力フォーム【変更】!J142)</f>
        <v/>
      </c>
      <c r="G27" s="613"/>
      <c r="H27" s="613"/>
      <c r="I27" s="613"/>
      <c r="J27" s="613"/>
      <c r="K27" s="613"/>
      <c r="L27" s="613"/>
      <c r="M27" s="613"/>
      <c r="N27" s="613"/>
      <c r="O27" s="613"/>
      <c r="P27" s="613"/>
      <c r="Q27" s="613"/>
      <c r="R27" s="613"/>
      <c r="S27" s="614"/>
      <c r="T27" s="609" t="s">
        <v>44</v>
      </c>
      <c r="U27" s="610"/>
      <c r="V27" s="610"/>
      <c r="W27" s="610"/>
      <c r="X27" s="626" t="str">
        <f>IF(OR(ISBLANK(入力フォーム【変更】!AA142),入力フォーム【変更】!K126&lt;0),"",入力フォーム【変更】!AA142)</f>
        <v/>
      </c>
      <c r="Y27" s="626"/>
      <c r="Z27" s="626"/>
      <c r="AA27" s="626"/>
      <c r="AB27" s="52"/>
    </row>
    <row r="28" spans="1:28" s="53" customFormat="1" ht="18" customHeight="1" x14ac:dyDescent="0.35">
      <c r="A28" s="51"/>
      <c r="B28" s="609" t="s">
        <v>13</v>
      </c>
      <c r="C28" s="610"/>
      <c r="D28" s="610"/>
      <c r="E28" s="611"/>
      <c r="F28" s="627" t="str">
        <f>IF(OR(ISBLANK(入力フォーム【変更】!J143),入力フォーム【変更】!K126&lt;0),"普通・当座・その他（　　　）",入力フォーム【変更】!J143)</f>
        <v>普通・当座・その他（　　　）</v>
      </c>
      <c r="G28" s="628"/>
      <c r="H28" s="628"/>
      <c r="I28" s="628"/>
      <c r="J28" s="628"/>
      <c r="K28" s="628"/>
      <c r="L28" s="628"/>
      <c r="M28" s="628"/>
      <c r="N28" s="628"/>
      <c r="O28" s="629"/>
      <c r="P28" s="609" t="s">
        <v>14</v>
      </c>
      <c r="Q28" s="610"/>
      <c r="R28" s="610"/>
      <c r="S28" s="611"/>
      <c r="T28" s="630" t="str">
        <f>IF(OR(ISBLANK(入力フォーム【変更】!Y143),入力フォーム【変更】!K126&lt;0),"",入力フォーム【変更】!Y143)</f>
        <v/>
      </c>
      <c r="U28" s="631"/>
      <c r="V28" s="631"/>
      <c r="W28" s="631"/>
      <c r="X28" s="631"/>
      <c r="Y28" s="631"/>
      <c r="Z28" s="631"/>
      <c r="AA28" s="632"/>
      <c r="AB28" s="52"/>
    </row>
    <row r="29" spans="1:28" s="53" customFormat="1" ht="18" customHeight="1" x14ac:dyDescent="0.35">
      <c r="A29" s="51"/>
      <c r="B29" s="633" t="s">
        <v>43</v>
      </c>
      <c r="C29" s="633"/>
      <c r="D29" s="633"/>
      <c r="E29" s="633"/>
      <c r="F29" s="634" t="str">
        <f>IF(OR(ISBLANK(入力フォーム【変更】!J144),入力フォーム【変更】!K126&lt;0),"",入力フォーム【変更】!J144)</f>
        <v/>
      </c>
      <c r="G29" s="634"/>
      <c r="H29" s="634"/>
      <c r="I29" s="634"/>
      <c r="J29" s="634"/>
      <c r="K29" s="634"/>
      <c r="L29" s="634"/>
      <c r="M29" s="634"/>
      <c r="N29" s="634"/>
      <c r="O29" s="634"/>
      <c r="P29" s="634"/>
      <c r="Q29" s="634"/>
      <c r="R29" s="634"/>
      <c r="S29" s="634"/>
      <c r="T29" s="634"/>
      <c r="U29" s="634"/>
      <c r="V29" s="634"/>
      <c r="W29" s="634"/>
      <c r="X29" s="634"/>
      <c r="Y29" s="634"/>
      <c r="Z29" s="634"/>
      <c r="AA29" s="634"/>
      <c r="AB29" s="52"/>
    </row>
    <row r="30" spans="1:28" s="53" customFormat="1" ht="18" customHeight="1" x14ac:dyDescent="0.35">
      <c r="A30" s="51"/>
      <c r="B30" s="633"/>
      <c r="C30" s="633"/>
      <c r="D30" s="633"/>
      <c r="E30" s="633"/>
      <c r="F30" s="635"/>
      <c r="G30" s="635"/>
      <c r="H30" s="635"/>
      <c r="I30" s="635"/>
      <c r="J30" s="635"/>
      <c r="K30" s="635"/>
      <c r="L30" s="635"/>
      <c r="M30" s="635"/>
      <c r="N30" s="635"/>
      <c r="O30" s="635"/>
      <c r="P30" s="635"/>
      <c r="Q30" s="635"/>
      <c r="R30" s="635"/>
      <c r="S30" s="635"/>
      <c r="T30" s="635"/>
      <c r="U30" s="635"/>
      <c r="V30" s="635"/>
      <c r="W30" s="635"/>
      <c r="X30" s="635"/>
      <c r="Y30" s="635"/>
      <c r="Z30" s="635"/>
      <c r="AA30" s="635"/>
      <c r="AB30" s="52"/>
    </row>
    <row r="31" spans="1:28" s="50" customFormat="1" ht="18" customHeight="1" x14ac:dyDescent="0.35">
      <c r="A31" s="48"/>
      <c r="B31" s="43"/>
      <c r="C31" s="43"/>
      <c r="D31" s="41"/>
      <c r="E31" s="41"/>
      <c r="F31" s="41"/>
      <c r="G31" s="41"/>
      <c r="H31" s="41"/>
      <c r="I31" s="41"/>
      <c r="J31" s="41"/>
      <c r="K31" s="41"/>
      <c r="L31" s="41"/>
      <c r="M31" s="41"/>
      <c r="N31" s="41"/>
      <c r="O31" s="41"/>
      <c r="P31" s="41"/>
      <c r="Q31" s="41"/>
      <c r="R31" s="41"/>
      <c r="S31" s="41"/>
      <c r="T31" s="41"/>
      <c r="U31" s="41"/>
      <c r="V31" s="41"/>
      <c r="W31" s="41"/>
      <c r="X31" s="41"/>
      <c r="Y31" s="41"/>
      <c r="Z31" s="41"/>
      <c r="AA31" s="41"/>
      <c r="AB31" s="49"/>
    </row>
    <row r="32" spans="1:28" s="50" customFormat="1" ht="18" customHeight="1" x14ac:dyDescent="0.35">
      <c r="A32" s="48"/>
      <c r="B32" s="41"/>
      <c r="C32" s="43" t="s">
        <v>9</v>
      </c>
      <c r="D32" s="43"/>
      <c r="E32" s="43"/>
      <c r="F32" s="43"/>
      <c r="G32" s="41"/>
      <c r="H32" s="41"/>
      <c r="I32" s="41"/>
      <c r="J32" s="41"/>
      <c r="X32" s="41"/>
      <c r="Y32" s="41"/>
      <c r="Z32" s="41"/>
      <c r="AA32" s="41"/>
      <c r="AB32" s="49"/>
    </row>
    <row r="33" spans="1:28" s="50" customFormat="1" ht="18" customHeight="1" x14ac:dyDescent="0.35">
      <c r="A33" s="48"/>
      <c r="B33" s="41"/>
      <c r="C33" s="41"/>
      <c r="D33" s="601" t="s">
        <v>16</v>
      </c>
      <c r="E33" s="601"/>
      <c r="F33" s="601"/>
      <c r="G33" s="601"/>
      <c r="H33" s="601"/>
      <c r="I33" s="636" t="str">
        <f>IF(OR(ISBLANK(入力フォーム【変更】!J149),入力フォーム【変更】!K126&lt;0),"",入力フォーム【変更】!J149)</f>
        <v/>
      </c>
      <c r="J33" s="636"/>
      <c r="K33" s="636"/>
      <c r="L33" s="636"/>
      <c r="M33" s="636"/>
      <c r="N33" s="636"/>
      <c r="O33" s="636"/>
      <c r="P33" s="636"/>
      <c r="Q33" s="636"/>
      <c r="R33" s="636"/>
      <c r="S33" s="636"/>
      <c r="T33" s="636"/>
      <c r="U33" s="636"/>
      <c r="V33" s="636"/>
      <c r="W33" s="636"/>
      <c r="X33" s="636"/>
      <c r="Y33" s="636"/>
      <c r="Z33" s="636"/>
      <c r="AA33" s="636"/>
      <c r="AB33" s="49"/>
    </row>
    <row r="34" spans="1:28" s="50" customFormat="1" ht="18" customHeight="1" x14ac:dyDescent="0.35">
      <c r="A34" s="48"/>
      <c r="B34" s="41"/>
      <c r="C34" s="41"/>
      <c r="D34" s="601" t="s">
        <v>17</v>
      </c>
      <c r="E34" s="601"/>
      <c r="F34" s="601"/>
      <c r="G34" s="601"/>
      <c r="H34" s="601"/>
      <c r="I34" s="636" t="str">
        <f>IF(OR(ISBLANK(入力フォーム【変更】!J150),入力フォーム【変更】!K126&lt;0),"",入力フォーム【変更】!J150)</f>
        <v/>
      </c>
      <c r="J34" s="636"/>
      <c r="K34" s="636"/>
      <c r="L34" s="636"/>
      <c r="M34" s="636"/>
      <c r="N34" s="636"/>
      <c r="O34" s="636"/>
      <c r="P34" s="601" t="s">
        <v>19</v>
      </c>
      <c r="Q34" s="601"/>
      <c r="R34" s="601"/>
      <c r="S34" s="601"/>
      <c r="T34" s="601"/>
      <c r="U34" s="636" t="str">
        <f>IF(OR(ISBLANK(入力フォーム【変更】!AA150),入力フォーム【変更】!K126&lt;0),"",入力フォーム【変更】!AA150)</f>
        <v/>
      </c>
      <c r="V34" s="636"/>
      <c r="W34" s="636"/>
      <c r="X34" s="636"/>
      <c r="Y34" s="636"/>
      <c r="Z34" s="636"/>
      <c r="AA34" s="636"/>
      <c r="AB34" s="49"/>
    </row>
    <row r="35" spans="1:28" s="50" customFormat="1" ht="18" customHeight="1" x14ac:dyDescent="0.35">
      <c r="A35" s="48"/>
      <c r="B35" s="41"/>
      <c r="C35" s="41"/>
      <c r="D35" s="601" t="s">
        <v>18</v>
      </c>
      <c r="E35" s="601"/>
      <c r="F35" s="601"/>
      <c r="G35" s="601"/>
      <c r="H35" s="601"/>
      <c r="I35" s="636" t="str">
        <f>IF(OR(ISBLANK(入力フォーム【変更】!J151),入力フォーム【変更】!K126&lt;0),"",入力フォーム【変更】!J151)</f>
        <v/>
      </c>
      <c r="J35" s="636"/>
      <c r="K35" s="636"/>
      <c r="L35" s="636"/>
      <c r="M35" s="636"/>
      <c r="N35" s="636"/>
      <c r="O35" s="636"/>
      <c r="P35" s="636"/>
      <c r="Q35" s="636"/>
      <c r="R35" s="636"/>
      <c r="S35" s="636"/>
      <c r="T35" s="636"/>
      <c r="U35" s="636"/>
      <c r="V35" s="636"/>
      <c r="W35" s="636"/>
      <c r="X35" s="636"/>
      <c r="Y35" s="636"/>
      <c r="Z35" s="636"/>
      <c r="AA35" s="636"/>
      <c r="AB35" s="49"/>
    </row>
    <row r="36" spans="1:28" s="50" customFormat="1" ht="18" customHeight="1" x14ac:dyDescent="0.35">
      <c r="A36" s="48"/>
      <c r="B36" s="41"/>
      <c r="C36" s="43" t="s">
        <v>10</v>
      </c>
      <c r="D36" s="43"/>
      <c r="E36" s="43"/>
      <c r="F36" s="43"/>
      <c r="G36" s="41"/>
      <c r="H36" s="41"/>
      <c r="I36" s="41"/>
      <c r="J36" s="41"/>
      <c r="K36" s="41"/>
      <c r="L36" s="41"/>
      <c r="M36" s="41"/>
      <c r="N36" s="41"/>
      <c r="O36" s="41"/>
      <c r="P36" s="41"/>
      <c r="Q36" s="41"/>
      <c r="R36" s="41"/>
      <c r="S36" s="41"/>
      <c r="T36" s="41"/>
      <c r="U36" s="41"/>
      <c r="V36" s="41"/>
      <c r="W36" s="41"/>
      <c r="X36" s="41"/>
      <c r="Y36" s="41"/>
      <c r="Z36" s="41"/>
      <c r="AA36" s="41"/>
      <c r="AB36" s="49"/>
    </row>
    <row r="37" spans="1:28" s="50" customFormat="1" ht="18" customHeight="1" x14ac:dyDescent="0.35">
      <c r="A37" s="48"/>
      <c r="B37" s="43"/>
      <c r="C37" s="43"/>
      <c r="D37" s="601" t="s">
        <v>16</v>
      </c>
      <c r="E37" s="601"/>
      <c r="F37" s="601"/>
      <c r="G37" s="601"/>
      <c r="H37" s="601"/>
      <c r="I37" s="636" t="str">
        <f>IF(OR(ISBLANK(入力フォーム【変更】!J154),入力フォーム【変更】!K126&lt;0),"",入力フォーム【変更】!J154)</f>
        <v/>
      </c>
      <c r="J37" s="636"/>
      <c r="K37" s="636"/>
      <c r="L37" s="636"/>
      <c r="M37" s="636"/>
      <c r="N37" s="636"/>
      <c r="O37" s="636"/>
      <c r="P37" s="636"/>
      <c r="Q37" s="636"/>
      <c r="R37" s="636"/>
      <c r="S37" s="636"/>
      <c r="T37" s="636"/>
      <c r="U37" s="636"/>
      <c r="V37" s="636"/>
      <c r="W37" s="636"/>
      <c r="X37" s="636"/>
      <c r="Y37" s="636"/>
      <c r="Z37" s="636"/>
      <c r="AA37" s="636"/>
      <c r="AB37" s="49"/>
    </row>
    <row r="38" spans="1:28" s="50" customFormat="1" ht="18" customHeight="1" x14ac:dyDescent="0.35">
      <c r="A38" s="48"/>
      <c r="B38" s="43"/>
      <c r="C38" s="43"/>
      <c r="D38" s="601" t="s">
        <v>17</v>
      </c>
      <c r="E38" s="601"/>
      <c r="F38" s="601"/>
      <c r="G38" s="601"/>
      <c r="H38" s="601"/>
      <c r="I38" s="636" t="str">
        <f>IF(OR(ISBLANK(入力フォーム【変更】!J155),入力フォーム【変更】!K126&lt;0),"",入力フォーム【変更】!J155)</f>
        <v/>
      </c>
      <c r="J38" s="636"/>
      <c r="K38" s="636"/>
      <c r="L38" s="636"/>
      <c r="M38" s="636"/>
      <c r="N38" s="636"/>
      <c r="O38" s="636"/>
      <c r="P38" s="601" t="s">
        <v>19</v>
      </c>
      <c r="Q38" s="601"/>
      <c r="R38" s="601"/>
      <c r="S38" s="601"/>
      <c r="T38" s="601"/>
      <c r="U38" s="636" t="str">
        <f>IF(OR(ISBLANK(入力フォーム【変更】!AA155),入力フォーム【変更】!K126&lt;0),"",入力フォーム【変更】!AA155)</f>
        <v/>
      </c>
      <c r="V38" s="636"/>
      <c r="W38" s="636"/>
      <c r="X38" s="636"/>
      <c r="Y38" s="636"/>
      <c r="Z38" s="636"/>
      <c r="AA38" s="636"/>
      <c r="AB38" s="49"/>
    </row>
    <row r="39" spans="1:28" s="50" customFormat="1" ht="18" customHeight="1" x14ac:dyDescent="0.35">
      <c r="A39" s="48"/>
      <c r="B39" s="43"/>
      <c r="C39" s="43"/>
      <c r="D39" s="601" t="s">
        <v>18</v>
      </c>
      <c r="E39" s="601"/>
      <c r="F39" s="601"/>
      <c r="G39" s="601"/>
      <c r="H39" s="601"/>
      <c r="I39" s="636" t="str">
        <f>IF(OR(ISBLANK(入力フォーム【変更】!J156),入力フォーム【変更】!K126&lt;0),"",入力フォーム【変更】!J156)</f>
        <v/>
      </c>
      <c r="J39" s="636"/>
      <c r="K39" s="636"/>
      <c r="L39" s="636"/>
      <c r="M39" s="636"/>
      <c r="N39" s="636"/>
      <c r="O39" s="636"/>
      <c r="P39" s="636"/>
      <c r="Q39" s="636"/>
      <c r="R39" s="636"/>
      <c r="S39" s="636"/>
      <c r="T39" s="636"/>
      <c r="U39" s="636"/>
      <c r="V39" s="636"/>
      <c r="W39" s="636"/>
      <c r="X39" s="636"/>
      <c r="Y39" s="636"/>
      <c r="Z39" s="636"/>
      <c r="AA39" s="636"/>
      <c r="AB39" s="49"/>
    </row>
    <row r="40" spans="1:28" s="50" customFormat="1" ht="18" customHeight="1" thickBot="1" x14ac:dyDescent="0.4">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6"/>
    </row>
  </sheetData>
  <sheetProtection sheet="1" objects="1" scenarios="1"/>
  <mergeCells count="44">
    <mergeCell ref="D39:H39"/>
    <mergeCell ref="I39:AA39"/>
    <mergeCell ref="D35:H35"/>
    <mergeCell ref="I35:AA35"/>
    <mergeCell ref="D37:H37"/>
    <mergeCell ref="I37:AA37"/>
    <mergeCell ref="D38:H38"/>
    <mergeCell ref="I38:O38"/>
    <mergeCell ref="P38:T38"/>
    <mergeCell ref="U38:AA38"/>
    <mergeCell ref="B29:E30"/>
    <mergeCell ref="F29:AA30"/>
    <mergeCell ref="D33:H33"/>
    <mergeCell ref="I33:AA33"/>
    <mergeCell ref="D34:H34"/>
    <mergeCell ref="I34:O34"/>
    <mergeCell ref="P34:T34"/>
    <mergeCell ref="U34:AA34"/>
    <mergeCell ref="B27:E27"/>
    <mergeCell ref="F27:S27"/>
    <mergeCell ref="T27:W27"/>
    <mergeCell ref="X27:AA27"/>
    <mergeCell ref="B28:E28"/>
    <mergeCell ref="F28:O28"/>
    <mergeCell ref="P28:S28"/>
    <mergeCell ref="T28:AA28"/>
    <mergeCell ref="B26:E26"/>
    <mergeCell ref="F26:S26"/>
    <mergeCell ref="T26:W26"/>
    <mergeCell ref="X26:AA26"/>
    <mergeCell ref="J14:M15"/>
    <mergeCell ref="N14:AA15"/>
    <mergeCell ref="B18:AA20"/>
    <mergeCell ref="F21:J22"/>
    <mergeCell ref="K21:S22"/>
    <mergeCell ref="T21:W22"/>
    <mergeCell ref="L23:P23"/>
    <mergeCell ref="J12:M13"/>
    <mergeCell ref="N12:AA13"/>
    <mergeCell ref="U2:AA2"/>
    <mergeCell ref="A4:AB4"/>
    <mergeCell ref="O9:R9"/>
    <mergeCell ref="J10:M11"/>
    <mergeCell ref="N10:AA11"/>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ゴシック,標準"&amp;K01+046【提出先】横須賀市民生局福祉こども部障害福祉課施設係　〒238-8550　横須賀市小川町11番地
　　　　　電話：046-822-8244／FAX：046-825-6040／E-mail：wf-shogai@city.yokosuka.kanagawa.jp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zoomScaleNormal="100" zoomScaleSheetLayoutView="100" workbookViewId="0">
      <selection activeCell="R8" sqref="R8"/>
    </sheetView>
  </sheetViews>
  <sheetFormatPr defaultColWidth="9" defaultRowHeight="14.25" x14ac:dyDescent="0.35"/>
  <cols>
    <col min="1" max="28" width="3.125" style="1" customWidth="1"/>
    <col min="29" max="16384" width="9" style="1"/>
  </cols>
  <sheetData>
    <row r="1" spans="1:28" ht="22.5" customHeight="1" thickBot="1" x14ac:dyDescent="0.4">
      <c r="A1" s="10"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11"/>
      <c r="I3" s="12"/>
      <c r="J3" s="13"/>
      <c r="AB3" s="14"/>
    </row>
    <row r="4" spans="1:28" s="4" customFormat="1" ht="18.75" x14ac:dyDescent="0.35">
      <c r="A4" s="648" t="s">
        <v>21</v>
      </c>
      <c r="B4" s="649"/>
      <c r="C4" s="649"/>
      <c r="D4" s="649"/>
      <c r="E4" s="649"/>
      <c r="F4" s="649"/>
      <c r="G4" s="649"/>
      <c r="H4" s="649"/>
      <c r="I4" s="649"/>
      <c r="J4" s="649"/>
      <c r="K4" s="649"/>
      <c r="L4" s="649"/>
      <c r="M4" s="649"/>
      <c r="N4" s="649"/>
      <c r="O4" s="649"/>
      <c r="P4" s="649"/>
      <c r="Q4" s="649"/>
      <c r="R4" s="649"/>
      <c r="S4" s="649"/>
      <c r="T4" s="649"/>
      <c r="U4" s="649"/>
      <c r="V4" s="649"/>
      <c r="W4" s="649"/>
      <c r="X4" s="649"/>
      <c r="Y4" s="649"/>
      <c r="Z4" s="649"/>
      <c r="AA4" s="649"/>
      <c r="AB4" s="650"/>
    </row>
    <row r="5" spans="1:28" x14ac:dyDescent="0.35">
      <c r="A5" s="3"/>
      <c r="AB5" s="2"/>
    </row>
    <row r="6" spans="1:28" ht="14.25" customHeight="1" x14ac:dyDescent="0.35">
      <c r="A6" s="3"/>
      <c r="R6" s="651" t="str">
        <f>IF(OR(ISBLANK(入力フォーム【変更】!J164),入力フォーム【変更】!K126&lt;0),"",入力フォーム【変更】!J160)</f>
        <v/>
      </c>
      <c r="S6" s="652"/>
      <c r="T6" s="652"/>
      <c r="U6" s="652"/>
      <c r="V6" s="652"/>
      <c r="W6" s="652"/>
      <c r="X6" s="652"/>
      <c r="Y6" s="652"/>
      <c r="Z6" s="652"/>
      <c r="AA6" s="652"/>
      <c r="AB6" s="2"/>
    </row>
    <row r="7" spans="1:28" x14ac:dyDescent="0.35">
      <c r="A7" s="3"/>
      <c r="U7" s="15"/>
      <c r="V7" s="16"/>
      <c r="W7" s="16"/>
      <c r="X7" s="16"/>
      <c r="Y7" s="16"/>
      <c r="Z7" s="16"/>
      <c r="AA7" s="16"/>
      <c r="AB7" s="2"/>
    </row>
    <row r="8" spans="1:28" x14ac:dyDescent="0.35">
      <c r="A8" s="3"/>
      <c r="B8" s="1" t="s">
        <v>0</v>
      </c>
      <c r="AB8" s="2"/>
    </row>
    <row r="9" spans="1:28" x14ac:dyDescent="0.35">
      <c r="A9" s="3"/>
      <c r="AB9" s="2"/>
    </row>
    <row r="10" spans="1:28" x14ac:dyDescent="0.35">
      <c r="A10" s="3"/>
      <c r="AB10" s="2"/>
    </row>
    <row r="11" spans="1:28" x14ac:dyDescent="0.35">
      <c r="A11" s="3"/>
      <c r="I11" s="642" t="s">
        <v>22</v>
      </c>
      <c r="J11" s="642"/>
      <c r="K11" s="642"/>
      <c r="L11" s="642"/>
      <c r="M11" s="642"/>
      <c r="N11" s="642"/>
      <c r="AB11" s="2"/>
    </row>
    <row r="12" spans="1:28" ht="14.25" customHeight="1" x14ac:dyDescent="0.35">
      <c r="A12" s="3"/>
      <c r="N12" s="16" t="s">
        <v>2</v>
      </c>
      <c r="O12" s="644" t="str">
        <f>IF(OR(入力フォーム【変更】!J160="",入力フォーム【変更】!K126&lt;0),"　　-",入力フォーム【変更】!K34)</f>
        <v>　　-</v>
      </c>
      <c r="P12" s="644"/>
      <c r="Q12" s="644"/>
      <c r="R12" s="644"/>
      <c r="T12" s="17"/>
      <c r="AB12" s="2"/>
    </row>
    <row r="13" spans="1:28" ht="14.25" customHeight="1" x14ac:dyDescent="0.35">
      <c r="A13" s="3"/>
      <c r="J13" s="653" t="s">
        <v>3</v>
      </c>
      <c r="K13" s="653"/>
      <c r="L13" s="653"/>
      <c r="M13" s="653"/>
      <c r="N13" s="638" t="str">
        <f>IF(OR(入力フォーム【変更】!J160="",入力フォーム【変更】!K126&lt;0),"",入力フォーム【変更】!J35)</f>
        <v/>
      </c>
      <c r="O13" s="638"/>
      <c r="P13" s="638"/>
      <c r="Q13" s="638"/>
      <c r="R13" s="638"/>
      <c r="S13" s="638"/>
      <c r="T13" s="638"/>
      <c r="U13" s="638"/>
      <c r="V13" s="638"/>
      <c r="W13" s="638"/>
      <c r="X13" s="638"/>
      <c r="Y13" s="638"/>
      <c r="Z13" s="638"/>
      <c r="AA13" s="638"/>
      <c r="AB13" s="2"/>
    </row>
    <row r="14" spans="1:28" x14ac:dyDescent="0.35">
      <c r="A14" s="3"/>
      <c r="J14" s="653"/>
      <c r="K14" s="653"/>
      <c r="L14" s="653"/>
      <c r="M14" s="653"/>
      <c r="N14" s="638"/>
      <c r="O14" s="638"/>
      <c r="P14" s="638"/>
      <c r="Q14" s="638"/>
      <c r="R14" s="638"/>
      <c r="S14" s="638"/>
      <c r="T14" s="638"/>
      <c r="U14" s="638"/>
      <c r="V14" s="638"/>
      <c r="W14" s="638"/>
      <c r="X14" s="638"/>
      <c r="Y14" s="638"/>
      <c r="Z14" s="638"/>
      <c r="AA14" s="638"/>
      <c r="AB14" s="2"/>
    </row>
    <row r="15" spans="1:28" ht="14.25" customHeight="1" x14ac:dyDescent="0.35">
      <c r="A15" s="3"/>
      <c r="J15" s="653" t="s">
        <v>4</v>
      </c>
      <c r="K15" s="653"/>
      <c r="L15" s="653"/>
      <c r="M15" s="653"/>
      <c r="N15" s="638" t="str">
        <f>IF(OR(入力フォーム【変更】!J160="",入力フォーム【変更】!K126&lt;0),"",入力フォーム【変更】!J36)</f>
        <v/>
      </c>
      <c r="O15" s="638"/>
      <c r="P15" s="638"/>
      <c r="Q15" s="638"/>
      <c r="R15" s="638"/>
      <c r="S15" s="638"/>
      <c r="T15" s="638"/>
      <c r="U15" s="638"/>
      <c r="V15" s="638"/>
      <c r="W15" s="638"/>
      <c r="X15" s="638"/>
      <c r="Y15" s="638"/>
      <c r="Z15" s="638"/>
      <c r="AA15" s="638"/>
      <c r="AB15" s="2"/>
    </row>
    <row r="16" spans="1:28" x14ac:dyDescent="0.35">
      <c r="A16" s="3"/>
      <c r="J16" s="653"/>
      <c r="K16" s="653"/>
      <c r="L16" s="653"/>
      <c r="M16" s="653"/>
      <c r="N16" s="638"/>
      <c r="O16" s="638"/>
      <c r="P16" s="638"/>
      <c r="Q16" s="638"/>
      <c r="R16" s="638"/>
      <c r="S16" s="638"/>
      <c r="T16" s="638"/>
      <c r="U16" s="638"/>
      <c r="V16" s="638"/>
      <c r="W16" s="638"/>
      <c r="X16" s="638"/>
      <c r="Y16" s="638"/>
      <c r="Z16" s="638"/>
      <c r="AA16" s="638"/>
      <c r="AB16" s="2"/>
    </row>
    <row r="17" spans="1:28" ht="14.25" customHeight="1" x14ac:dyDescent="0.35">
      <c r="A17" s="3"/>
      <c r="J17" s="654" t="s">
        <v>128</v>
      </c>
      <c r="K17" s="654"/>
      <c r="L17" s="654"/>
      <c r="M17" s="654"/>
      <c r="N17" s="638" t="str">
        <f>IF(OR(入力フォーム【変更】!J160="",入力フォーム【変更】!K126&lt;0),"",入力フォーム【変更】!J37&amp;"　"&amp;入力フォーム【変更】!Z37)</f>
        <v/>
      </c>
      <c r="O17" s="655"/>
      <c r="P17" s="655"/>
      <c r="Q17" s="655"/>
      <c r="R17" s="655"/>
      <c r="S17" s="655"/>
      <c r="T17" s="655"/>
      <c r="U17" s="655"/>
      <c r="V17" s="655"/>
      <c r="W17" s="655"/>
      <c r="X17" s="655"/>
      <c r="Y17" s="655"/>
      <c r="Z17" s="639" t="s">
        <v>28</v>
      </c>
      <c r="AA17" s="639"/>
      <c r="AB17" s="2"/>
    </row>
    <row r="18" spans="1:28" x14ac:dyDescent="0.35">
      <c r="A18" s="3"/>
      <c r="J18" s="654"/>
      <c r="K18" s="654"/>
      <c r="L18" s="654"/>
      <c r="M18" s="654"/>
      <c r="N18" s="655"/>
      <c r="O18" s="655"/>
      <c r="P18" s="655"/>
      <c r="Q18" s="655"/>
      <c r="R18" s="655"/>
      <c r="S18" s="655"/>
      <c r="T18" s="655"/>
      <c r="U18" s="655"/>
      <c r="V18" s="655"/>
      <c r="W18" s="655"/>
      <c r="X18" s="655"/>
      <c r="Y18" s="655"/>
      <c r="Z18" s="639"/>
      <c r="AA18" s="639"/>
      <c r="AB18" s="2"/>
    </row>
    <row r="19" spans="1:28" x14ac:dyDescent="0.35">
      <c r="A19" s="3"/>
      <c r="J19" s="26"/>
      <c r="K19" s="26"/>
      <c r="L19" s="26"/>
      <c r="M19" s="26"/>
      <c r="N19" s="25"/>
      <c r="O19" s="25"/>
      <c r="P19" s="25"/>
      <c r="Q19" s="25"/>
      <c r="R19" s="25"/>
      <c r="S19" s="25"/>
      <c r="T19" s="25"/>
      <c r="U19" s="25"/>
      <c r="V19" s="25"/>
      <c r="W19" s="25"/>
      <c r="X19" s="25"/>
      <c r="Y19" s="25"/>
      <c r="Z19" s="25"/>
      <c r="AA19" s="25"/>
      <c r="AB19" s="2"/>
    </row>
    <row r="20" spans="1:28" ht="14.25" customHeight="1" x14ac:dyDescent="0.35">
      <c r="A20" s="3"/>
      <c r="C20" s="647" t="s">
        <v>23</v>
      </c>
      <c r="D20" s="647"/>
      <c r="E20" s="647"/>
      <c r="F20" s="647"/>
      <c r="G20" s="647"/>
      <c r="H20" s="647"/>
      <c r="I20" s="647"/>
      <c r="J20" s="647"/>
      <c r="K20" s="647"/>
      <c r="L20" s="647"/>
      <c r="M20" s="647"/>
      <c r="N20" s="647"/>
      <c r="O20" s="647"/>
      <c r="P20" s="647"/>
      <c r="Q20" s="647"/>
      <c r="R20" s="647"/>
      <c r="S20" s="647"/>
      <c r="T20" s="647"/>
      <c r="U20" s="647"/>
      <c r="V20" s="647"/>
      <c r="W20" s="647"/>
      <c r="X20" s="647"/>
      <c r="Y20" s="647"/>
      <c r="Z20" s="647"/>
      <c r="AA20" s="18"/>
      <c r="AB20" s="2"/>
    </row>
    <row r="21" spans="1:28" x14ac:dyDescent="0.35">
      <c r="A21" s="3"/>
      <c r="B21" s="18"/>
      <c r="C21" s="647"/>
      <c r="D21" s="647"/>
      <c r="E21" s="647"/>
      <c r="F21" s="647"/>
      <c r="G21" s="647"/>
      <c r="H21" s="647"/>
      <c r="I21" s="647"/>
      <c r="J21" s="647"/>
      <c r="K21" s="647"/>
      <c r="L21" s="647"/>
      <c r="M21" s="647"/>
      <c r="N21" s="647"/>
      <c r="O21" s="647"/>
      <c r="P21" s="647"/>
      <c r="Q21" s="647"/>
      <c r="R21" s="647"/>
      <c r="S21" s="647"/>
      <c r="T21" s="647"/>
      <c r="U21" s="647"/>
      <c r="V21" s="647"/>
      <c r="W21" s="647"/>
      <c r="X21" s="647"/>
      <c r="Y21" s="647"/>
      <c r="Z21" s="647"/>
      <c r="AA21" s="18"/>
      <c r="AB21" s="2"/>
    </row>
    <row r="22" spans="1:28" ht="14.25" customHeight="1" x14ac:dyDescent="0.35">
      <c r="A22" s="3"/>
      <c r="B22" s="19"/>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19"/>
      <c r="AB22" s="2"/>
    </row>
    <row r="23" spans="1:28" ht="14.25" customHeight="1" x14ac:dyDescent="0.35">
      <c r="A23" s="3"/>
      <c r="D23" s="20"/>
      <c r="E23" s="20"/>
      <c r="F23" s="20"/>
      <c r="AB23" s="2"/>
    </row>
    <row r="24" spans="1:28" ht="14.25" customHeight="1" x14ac:dyDescent="0.35">
      <c r="A24" s="641" t="s">
        <v>24</v>
      </c>
      <c r="B24" s="64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3"/>
    </row>
    <row r="25" spans="1:28" x14ac:dyDescent="0.35">
      <c r="A25" s="3"/>
      <c r="B25" s="20"/>
      <c r="C25" s="20"/>
      <c r="AB25" s="2"/>
    </row>
    <row r="26" spans="1:28" x14ac:dyDescent="0.35">
      <c r="A26" s="3"/>
      <c r="B26" s="20"/>
      <c r="C26" s="20"/>
      <c r="AB26" s="2"/>
    </row>
    <row r="27" spans="1:28" ht="14.25" customHeight="1" x14ac:dyDescent="0.35">
      <c r="A27" s="3"/>
      <c r="C27" s="1" t="s">
        <v>25</v>
      </c>
      <c r="D27" s="20"/>
      <c r="E27" s="20"/>
      <c r="F27" s="20"/>
      <c r="AB27" s="2"/>
    </row>
    <row r="28" spans="1:28" ht="14.25" customHeight="1" x14ac:dyDescent="0.35">
      <c r="A28" s="3"/>
      <c r="D28" s="20"/>
      <c r="E28" s="20"/>
      <c r="F28" s="20"/>
      <c r="J28" s="16" t="s">
        <v>2</v>
      </c>
      <c r="K28" s="644" t="str">
        <f>IF(OR(入力フォーム【変更】!J160="",入力フォーム【変更】!K126&lt;0),"　　-",入力フォーム【変更】!K162)</f>
        <v>　　-</v>
      </c>
      <c r="L28" s="644"/>
      <c r="M28" s="644"/>
      <c r="N28" s="644"/>
      <c r="AB28" s="2"/>
    </row>
    <row r="29" spans="1:28" ht="14.25" customHeight="1" x14ac:dyDescent="0.35">
      <c r="A29" s="3"/>
      <c r="D29" s="637" t="s">
        <v>29</v>
      </c>
      <c r="E29" s="645"/>
      <c r="F29" s="645"/>
      <c r="G29" s="645"/>
      <c r="H29" s="645"/>
      <c r="I29" s="645"/>
      <c r="J29" s="646" t="str">
        <f>IF(OR(入力フォーム【変更】!J160="",入力フォーム【変更】!K126&lt;0),"",入力フォーム【変更】!J163)</f>
        <v/>
      </c>
      <c r="K29" s="646"/>
      <c r="L29" s="646"/>
      <c r="M29" s="646"/>
      <c r="N29" s="646"/>
      <c r="O29" s="646"/>
      <c r="P29" s="646"/>
      <c r="Q29" s="646"/>
      <c r="R29" s="646"/>
      <c r="S29" s="646"/>
      <c r="T29" s="646"/>
      <c r="U29" s="646"/>
      <c r="V29" s="646"/>
      <c r="W29" s="646"/>
      <c r="X29" s="646"/>
      <c r="Y29" s="646"/>
      <c r="Z29" s="646"/>
      <c r="AA29" s="646"/>
      <c r="AB29" s="2"/>
    </row>
    <row r="30" spans="1:28" ht="14.25" customHeight="1" x14ac:dyDescent="0.35">
      <c r="A30" s="3"/>
      <c r="D30" s="645"/>
      <c r="E30" s="645"/>
      <c r="F30" s="645"/>
      <c r="G30" s="645"/>
      <c r="H30" s="645"/>
      <c r="I30" s="645"/>
      <c r="J30" s="646"/>
      <c r="K30" s="646"/>
      <c r="L30" s="646"/>
      <c r="M30" s="646"/>
      <c r="N30" s="646"/>
      <c r="O30" s="646"/>
      <c r="P30" s="646"/>
      <c r="Q30" s="646"/>
      <c r="R30" s="646"/>
      <c r="S30" s="646"/>
      <c r="T30" s="646"/>
      <c r="U30" s="646"/>
      <c r="V30" s="646"/>
      <c r="W30" s="646"/>
      <c r="X30" s="646"/>
      <c r="Y30" s="646"/>
      <c r="Z30" s="646"/>
      <c r="AA30" s="646"/>
      <c r="AB30" s="2"/>
    </row>
    <row r="31" spans="1:28" ht="14.25" customHeight="1" x14ac:dyDescent="0.35">
      <c r="A31" s="3"/>
      <c r="D31" s="637" t="s">
        <v>30</v>
      </c>
      <c r="E31" s="645"/>
      <c r="F31" s="645"/>
      <c r="G31" s="645"/>
      <c r="H31" s="645"/>
      <c r="I31" s="645"/>
      <c r="J31" s="638" t="str">
        <f>IF(OR(入力フォーム【変更】!J160="",入力フォーム【変更】!K126&lt;0),"",入力フォーム【変更】!J164)</f>
        <v/>
      </c>
      <c r="K31" s="638"/>
      <c r="L31" s="638"/>
      <c r="M31" s="638"/>
      <c r="N31" s="638"/>
      <c r="O31" s="638"/>
      <c r="P31" s="638"/>
      <c r="Q31" s="638"/>
      <c r="R31" s="638"/>
      <c r="S31" s="638"/>
      <c r="T31" s="638"/>
      <c r="U31" s="638"/>
      <c r="V31" s="638"/>
      <c r="W31" s="638"/>
      <c r="X31" s="638"/>
      <c r="Y31" s="638"/>
      <c r="Z31" s="638"/>
      <c r="AA31" s="638"/>
      <c r="AB31" s="2"/>
    </row>
    <row r="32" spans="1:28" ht="14.25" customHeight="1" x14ac:dyDescent="0.35">
      <c r="A32" s="3"/>
      <c r="D32" s="645"/>
      <c r="E32" s="645"/>
      <c r="F32" s="645"/>
      <c r="G32" s="645"/>
      <c r="H32" s="645"/>
      <c r="I32" s="645"/>
      <c r="J32" s="638"/>
      <c r="K32" s="638"/>
      <c r="L32" s="638"/>
      <c r="M32" s="638"/>
      <c r="N32" s="638"/>
      <c r="O32" s="638"/>
      <c r="P32" s="638"/>
      <c r="Q32" s="638"/>
      <c r="R32" s="638"/>
      <c r="S32" s="638"/>
      <c r="T32" s="638"/>
      <c r="U32" s="638"/>
      <c r="V32" s="638"/>
      <c r="W32" s="638"/>
      <c r="X32" s="638"/>
      <c r="Y32" s="638"/>
      <c r="Z32" s="638"/>
      <c r="AA32" s="638"/>
      <c r="AB32" s="2"/>
    </row>
    <row r="33" spans="1:28" ht="14.25" customHeight="1" x14ac:dyDescent="0.35">
      <c r="A33" s="3"/>
      <c r="D33" s="637" t="s">
        <v>129</v>
      </c>
      <c r="E33" s="637"/>
      <c r="F33" s="637"/>
      <c r="G33" s="637"/>
      <c r="H33" s="637"/>
      <c r="I33" s="637"/>
      <c r="J33" s="638" t="str">
        <f>IF(OR(入力フォーム【変更】!J160="",入力フォーム【変更】!K126&lt;0),"",入力フォーム【変更】!J165&amp;"　"&amp;入力フォーム【変更】!Z165)</f>
        <v/>
      </c>
      <c r="K33" s="638"/>
      <c r="L33" s="638"/>
      <c r="M33" s="638"/>
      <c r="N33" s="638"/>
      <c r="O33" s="638"/>
      <c r="P33" s="638"/>
      <c r="Q33" s="638"/>
      <c r="R33" s="638"/>
      <c r="S33" s="638"/>
      <c r="T33" s="638"/>
      <c r="U33" s="638"/>
      <c r="V33" s="638"/>
      <c r="W33" s="638"/>
      <c r="X33" s="639" t="s">
        <v>28</v>
      </c>
      <c r="Y33" s="639"/>
      <c r="Z33" s="18"/>
      <c r="AA33" s="18"/>
      <c r="AB33" s="2"/>
    </row>
    <row r="34" spans="1:28" ht="14.25" customHeight="1" x14ac:dyDescent="0.35">
      <c r="A34" s="3"/>
      <c r="C34" s="20"/>
      <c r="D34" s="637"/>
      <c r="E34" s="637"/>
      <c r="F34" s="637"/>
      <c r="G34" s="637"/>
      <c r="H34" s="637"/>
      <c r="I34" s="637"/>
      <c r="J34" s="638"/>
      <c r="K34" s="638"/>
      <c r="L34" s="638"/>
      <c r="M34" s="638"/>
      <c r="N34" s="638"/>
      <c r="O34" s="638"/>
      <c r="P34" s="638"/>
      <c r="Q34" s="638"/>
      <c r="R34" s="638"/>
      <c r="S34" s="638"/>
      <c r="T34" s="638"/>
      <c r="U34" s="638"/>
      <c r="V34" s="638"/>
      <c r="W34" s="638"/>
      <c r="X34" s="639"/>
      <c r="Y34" s="639"/>
      <c r="Z34" s="18"/>
      <c r="AA34" s="18"/>
      <c r="AB34" s="2"/>
    </row>
    <row r="35" spans="1:28" ht="14.25" customHeight="1" x14ac:dyDescent="0.35">
      <c r="A35" s="3"/>
      <c r="D35" s="20"/>
      <c r="E35" s="20"/>
      <c r="F35" s="20"/>
      <c r="AB35" s="2"/>
    </row>
    <row r="36" spans="1:28" ht="14.25" customHeight="1" x14ac:dyDescent="0.35">
      <c r="A36" s="3"/>
      <c r="D36" s="20"/>
      <c r="E36" s="20"/>
      <c r="F36" s="20"/>
      <c r="AB36" s="2"/>
    </row>
    <row r="37" spans="1:28" ht="14.25" customHeight="1" x14ac:dyDescent="0.35">
      <c r="A37" s="3"/>
      <c r="C37" s="1" t="s">
        <v>26</v>
      </c>
      <c r="D37" s="20"/>
      <c r="E37" s="20"/>
      <c r="F37" s="20"/>
      <c r="AB37" s="2"/>
    </row>
    <row r="38" spans="1:28" ht="14.25" customHeight="1" x14ac:dyDescent="0.35">
      <c r="A38" s="3"/>
      <c r="D38" s="20"/>
      <c r="E38" s="20"/>
      <c r="F38" s="20"/>
      <c r="AB38" s="2"/>
    </row>
    <row r="39" spans="1:28" ht="14.25" customHeight="1" x14ac:dyDescent="0.35">
      <c r="A39" s="3"/>
      <c r="D39" s="640" t="str">
        <f>IF(OR(ISBLANK(入力フォーム【変更】!J32),ISBLANK(入力フォーム【変更】!J164),入力フォーム【変更】!K126&lt;0),"　令和　　年度「横須賀市福祉事業所等に対する物価高騰対策支援事業費補助金（事業計画変更申請分）」の受領に関する権限","　"&amp;TEXT(EDATE(入力フォーム【変更】!J136,-3),"ggge")&amp;"年度「横須賀市福祉事業所等に対する物価高騰対策支援事業費補助金（事業計画変更申請分）」の受領に関する権限")</f>
        <v>　令和　　年度「横須賀市福祉事業所等に対する物価高騰対策支援事業費補助金（事業計画変更申請分）」の受領に関する権限</v>
      </c>
      <c r="E39" s="640"/>
      <c r="F39" s="640"/>
      <c r="G39" s="640"/>
      <c r="H39" s="640"/>
      <c r="I39" s="640"/>
      <c r="J39" s="640"/>
      <c r="K39" s="640"/>
      <c r="L39" s="640"/>
      <c r="M39" s="640"/>
      <c r="N39" s="640"/>
      <c r="O39" s="640"/>
      <c r="P39" s="640"/>
      <c r="Q39" s="640"/>
      <c r="R39" s="640"/>
      <c r="S39" s="640"/>
      <c r="T39" s="640"/>
      <c r="U39" s="640"/>
      <c r="V39" s="640"/>
      <c r="W39" s="640"/>
      <c r="X39" s="640"/>
      <c r="Y39" s="640"/>
      <c r="Z39" s="640"/>
      <c r="AA39" s="21"/>
      <c r="AB39" s="2"/>
    </row>
    <row r="40" spans="1:28" ht="14.25" customHeight="1" x14ac:dyDescent="0.35">
      <c r="A40" s="3"/>
      <c r="D40" s="640"/>
      <c r="E40" s="640"/>
      <c r="F40" s="640"/>
      <c r="G40" s="640"/>
      <c r="H40" s="640"/>
      <c r="I40" s="640"/>
      <c r="J40" s="640"/>
      <c r="K40" s="640"/>
      <c r="L40" s="640"/>
      <c r="M40" s="640"/>
      <c r="N40" s="640"/>
      <c r="O40" s="640"/>
      <c r="P40" s="640"/>
      <c r="Q40" s="640"/>
      <c r="R40" s="640"/>
      <c r="S40" s="640"/>
      <c r="T40" s="640"/>
      <c r="U40" s="640"/>
      <c r="V40" s="640"/>
      <c r="W40" s="640"/>
      <c r="X40" s="640"/>
      <c r="Y40" s="640"/>
      <c r="Z40" s="640"/>
      <c r="AA40" s="21"/>
      <c r="AB40" s="2"/>
    </row>
    <row r="41" spans="1:28" ht="14.25" customHeight="1" x14ac:dyDescent="0.35">
      <c r="A41" s="3"/>
      <c r="D41" s="20"/>
      <c r="E41" s="20"/>
      <c r="F41" s="20"/>
      <c r="AB41" s="2"/>
    </row>
    <row r="42" spans="1:28" ht="14.25" customHeight="1" x14ac:dyDescent="0.35">
      <c r="A42" s="3"/>
      <c r="D42" s="20"/>
      <c r="E42" s="20"/>
      <c r="F42" s="20"/>
      <c r="AB42" s="2"/>
    </row>
    <row r="43" spans="1:28" ht="14.25" customHeight="1" x14ac:dyDescent="0.35">
      <c r="A43" s="3"/>
      <c r="C43" s="1" t="s">
        <v>27</v>
      </c>
      <c r="D43" s="20"/>
      <c r="E43" s="20"/>
      <c r="F43" s="20"/>
      <c r="AB43" s="2"/>
    </row>
    <row r="44" spans="1:28" ht="14.25" customHeight="1" x14ac:dyDescent="0.35">
      <c r="A44" s="3"/>
      <c r="D44" s="20"/>
      <c r="E44" s="20"/>
      <c r="F44" s="20"/>
      <c r="AB44" s="2"/>
    </row>
    <row r="45" spans="1:28" ht="14.25" customHeight="1" x14ac:dyDescent="0.35">
      <c r="A45" s="3"/>
      <c r="D45" s="1" t="s">
        <v>49</v>
      </c>
      <c r="E45" s="20"/>
      <c r="F45" s="20"/>
      <c r="AB45" s="2"/>
    </row>
    <row r="46" spans="1:28" ht="14.25" customHeight="1" x14ac:dyDescent="0.35">
      <c r="A46" s="3"/>
      <c r="D46" s="20"/>
      <c r="E46" s="20"/>
      <c r="F46" s="20"/>
      <c r="AB46" s="2"/>
    </row>
    <row r="47" spans="1:28" ht="14.25" customHeight="1" x14ac:dyDescent="0.35">
      <c r="A47" s="3"/>
      <c r="D47" s="20"/>
      <c r="E47" s="20"/>
      <c r="F47" s="20"/>
      <c r="AB47" s="2"/>
    </row>
    <row r="48" spans="1:28" ht="14.25" customHeight="1" x14ac:dyDescent="0.35">
      <c r="A48" s="3"/>
      <c r="D48" s="20"/>
      <c r="E48" s="20"/>
      <c r="F48" s="20"/>
      <c r="AB48" s="2"/>
    </row>
    <row r="49" spans="1:28" ht="15" thickBot="1" x14ac:dyDescent="0.4">
      <c r="A49" s="2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4"/>
    </row>
  </sheetData>
  <sheetProtection sheet="1" objects="1" scenarios="1"/>
  <mergeCells count="22">
    <mergeCell ref="C20:Z22"/>
    <mergeCell ref="A4:AB4"/>
    <mergeCell ref="R6:AA6"/>
    <mergeCell ref="I11:N11"/>
    <mergeCell ref="O12:R12"/>
    <mergeCell ref="J13:M14"/>
    <mergeCell ref="N13:AA14"/>
    <mergeCell ref="J15:M16"/>
    <mergeCell ref="N15:AA16"/>
    <mergeCell ref="J17:M18"/>
    <mergeCell ref="N17:Y18"/>
    <mergeCell ref="Z17:AA18"/>
    <mergeCell ref="D33:I34"/>
    <mergeCell ref="J33:W34"/>
    <mergeCell ref="X33:Y34"/>
    <mergeCell ref="D39:Z40"/>
    <mergeCell ref="A24:AB24"/>
    <mergeCell ref="K28:N28"/>
    <mergeCell ref="D29:I30"/>
    <mergeCell ref="J29:AA30"/>
    <mergeCell ref="D31:I32"/>
    <mergeCell ref="J31:AA32"/>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ゴシック,標準"&amp;K01+047【提出先】横須賀市民生局福祉こども部障害福祉課施設係　〒238-8550　横須賀市小川町11番地
　　　　　電話：046-822-8244／FAX：046-825-6040／E-mail：wf-shogai@city.yokosuka.kanagawa.jp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I9" sqref="I9"/>
    </sheetView>
  </sheetViews>
  <sheetFormatPr defaultColWidth="9" defaultRowHeight="14.25" x14ac:dyDescent="0.35"/>
  <cols>
    <col min="1" max="28" width="3.125" style="58" customWidth="1"/>
    <col min="29" max="16384" width="9" style="58"/>
  </cols>
  <sheetData>
    <row r="1" spans="1:28" s="57" customFormat="1" ht="18.75" x14ac:dyDescent="0.35">
      <c r="A1" s="672" t="s">
        <v>100</v>
      </c>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row>
    <row r="2" spans="1:28" ht="15" thickBot="1" x14ac:dyDescent="0.4"/>
    <row r="3" spans="1:28" x14ac:dyDescent="0.3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1"/>
    </row>
    <row r="4" spans="1:28" ht="14.25" customHeight="1" x14ac:dyDescent="0.35">
      <c r="A4" s="62"/>
      <c r="T4" s="673" t="str">
        <f>IF(ISBLANK(入力フォーム【変更】!J32),"令和　年　月　日",入力フォーム【変更】!J137)</f>
        <v>令和　年　月　日</v>
      </c>
      <c r="U4" s="673"/>
      <c r="V4" s="673"/>
      <c r="W4" s="673"/>
      <c r="X4" s="673"/>
      <c r="Y4" s="673"/>
      <c r="Z4" s="673"/>
      <c r="AA4" s="673"/>
      <c r="AB4" s="63"/>
    </row>
    <row r="5" spans="1:28" ht="14.25" customHeight="1" x14ac:dyDescent="0.35">
      <c r="A5" s="62"/>
      <c r="T5" s="102"/>
      <c r="U5" s="102"/>
      <c r="V5" s="102"/>
      <c r="W5" s="102"/>
      <c r="X5" s="102"/>
      <c r="Y5" s="102"/>
      <c r="Z5" s="102"/>
      <c r="AA5" s="102"/>
      <c r="AB5" s="63"/>
    </row>
    <row r="6" spans="1:28" ht="14.25" customHeight="1" x14ac:dyDescent="0.35">
      <c r="A6" s="62"/>
      <c r="T6" s="102"/>
      <c r="U6" s="102"/>
      <c r="V6" s="102"/>
      <c r="W6" s="102"/>
      <c r="X6" s="102"/>
      <c r="Y6" s="102"/>
      <c r="Z6" s="102"/>
      <c r="AA6" s="102"/>
      <c r="AB6" s="63"/>
    </row>
    <row r="7" spans="1:28" x14ac:dyDescent="0.35">
      <c r="A7" s="62"/>
      <c r="B7" s="58" t="s">
        <v>0</v>
      </c>
      <c r="AB7" s="63"/>
    </row>
    <row r="8" spans="1:28" x14ac:dyDescent="0.35">
      <c r="A8" s="62"/>
      <c r="AB8" s="63"/>
    </row>
    <row r="9" spans="1:28" ht="14.25" customHeight="1" x14ac:dyDescent="0.35">
      <c r="A9" s="62"/>
      <c r="N9" s="163" t="s">
        <v>2</v>
      </c>
      <c r="O9" s="513" t="str">
        <f>IF(ISBLANK(入力フォーム【変更】!K34),"",入力フォーム【変更】!K34)</f>
        <v/>
      </c>
      <c r="P9" s="513"/>
      <c r="Q9" s="513"/>
      <c r="R9" s="513"/>
      <c r="AB9" s="63"/>
    </row>
    <row r="10" spans="1:28" ht="14.25" customHeight="1" x14ac:dyDescent="0.35">
      <c r="A10" s="62"/>
      <c r="F10" s="514" t="s">
        <v>88</v>
      </c>
      <c r="G10" s="514"/>
      <c r="H10" s="514"/>
      <c r="J10" s="674" t="s">
        <v>3</v>
      </c>
      <c r="K10" s="674"/>
      <c r="L10" s="674"/>
      <c r="M10" s="674"/>
      <c r="N10" s="507" t="str">
        <f>IF(ISBLANK(入力フォーム【変更】!J35),"",入力フォーム【変更】!J35)</f>
        <v/>
      </c>
      <c r="O10" s="507"/>
      <c r="P10" s="507"/>
      <c r="Q10" s="507"/>
      <c r="R10" s="507"/>
      <c r="S10" s="507"/>
      <c r="T10" s="507"/>
      <c r="U10" s="507"/>
      <c r="V10" s="507"/>
      <c r="W10" s="507"/>
      <c r="X10" s="507"/>
      <c r="Y10" s="507"/>
      <c r="Z10" s="507"/>
      <c r="AA10" s="507"/>
      <c r="AB10" s="63"/>
    </row>
    <row r="11" spans="1:28" x14ac:dyDescent="0.35">
      <c r="A11" s="62"/>
      <c r="F11" s="514"/>
      <c r="G11" s="514"/>
      <c r="H11" s="514"/>
      <c r="J11" s="674"/>
      <c r="K11" s="674"/>
      <c r="L11" s="674"/>
      <c r="M11" s="674"/>
      <c r="N11" s="507"/>
      <c r="O11" s="507"/>
      <c r="P11" s="507"/>
      <c r="Q11" s="507"/>
      <c r="R11" s="507"/>
      <c r="S11" s="507"/>
      <c r="T11" s="507"/>
      <c r="U11" s="507"/>
      <c r="V11" s="507"/>
      <c r="W11" s="507"/>
      <c r="X11" s="507"/>
      <c r="Y11" s="507"/>
      <c r="Z11" s="507"/>
      <c r="AA11" s="507"/>
      <c r="AB11" s="63"/>
    </row>
    <row r="12" spans="1:28" ht="14.25" customHeight="1" x14ac:dyDescent="0.35">
      <c r="A12" s="62"/>
      <c r="F12" s="514"/>
      <c r="G12" s="514"/>
      <c r="H12" s="514"/>
      <c r="J12" s="674" t="s">
        <v>4</v>
      </c>
      <c r="K12" s="674"/>
      <c r="L12" s="674"/>
      <c r="M12" s="674"/>
      <c r="N12" s="507" t="str">
        <f>IF(ISBLANK(入力フォーム【変更】!J36),"",入力フォーム【変更】!J36)</f>
        <v/>
      </c>
      <c r="O12" s="507"/>
      <c r="P12" s="507"/>
      <c r="Q12" s="507"/>
      <c r="R12" s="507"/>
      <c r="S12" s="507"/>
      <c r="T12" s="507"/>
      <c r="U12" s="507"/>
      <c r="V12" s="507"/>
      <c r="W12" s="507"/>
      <c r="X12" s="507"/>
      <c r="Y12" s="507"/>
      <c r="Z12" s="507"/>
      <c r="AA12" s="507"/>
      <c r="AB12" s="63"/>
    </row>
    <row r="13" spans="1:28" x14ac:dyDescent="0.35">
      <c r="A13" s="62"/>
      <c r="F13" s="514"/>
      <c r="G13" s="514"/>
      <c r="H13" s="514"/>
      <c r="J13" s="674"/>
      <c r="K13" s="674"/>
      <c r="L13" s="674"/>
      <c r="M13" s="674"/>
      <c r="N13" s="507"/>
      <c r="O13" s="507"/>
      <c r="P13" s="507"/>
      <c r="Q13" s="507"/>
      <c r="R13" s="507"/>
      <c r="S13" s="507"/>
      <c r="T13" s="507"/>
      <c r="U13" s="507"/>
      <c r="V13" s="507"/>
      <c r="W13" s="507"/>
      <c r="X13" s="507"/>
      <c r="Y13" s="507"/>
      <c r="Z13" s="507"/>
      <c r="AA13" s="507"/>
      <c r="AB13" s="63"/>
    </row>
    <row r="14" spans="1:28" ht="14.25" customHeight="1" x14ac:dyDescent="0.35">
      <c r="A14" s="62"/>
      <c r="F14" s="514"/>
      <c r="G14" s="514"/>
      <c r="H14" s="514"/>
      <c r="J14" s="675" t="s">
        <v>128</v>
      </c>
      <c r="K14" s="675"/>
      <c r="L14" s="675"/>
      <c r="M14" s="675"/>
      <c r="N14" s="507" t="str">
        <f>IF(ISBLANK(入力フォーム【変更】!J37),"",入力フォーム【変更】!J37&amp;"　"&amp;入力フォーム【変更】!Z37)</f>
        <v/>
      </c>
      <c r="O14" s="507"/>
      <c r="P14" s="507"/>
      <c r="Q14" s="507"/>
      <c r="R14" s="507"/>
      <c r="S14" s="507"/>
      <c r="T14" s="507"/>
      <c r="U14" s="507"/>
      <c r="V14" s="507"/>
      <c r="W14" s="507"/>
      <c r="X14" s="507"/>
      <c r="Y14" s="507"/>
      <c r="Z14" s="507"/>
      <c r="AA14" s="507"/>
      <c r="AB14" s="63"/>
    </row>
    <row r="15" spans="1:28" x14ac:dyDescent="0.35">
      <c r="A15" s="62"/>
      <c r="F15" s="514"/>
      <c r="G15" s="514"/>
      <c r="H15" s="514"/>
      <c r="J15" s="675"/>
      <c r="K15" s="675"/>
      <c r="L15" s="675"/>
      <c r="M15" s="675"/>
      <c r="N15" s="507"/>
      <c r="O15" s="507"/>
      <c r="P15" s="507"/>
      <c r="Q15" s="507"/>
      <c r="R15" s="507"/>
      <c r="S15" s="507"/>
      <c r="T15" s="507"/>
      <c r="U15" s="507"/>
      <c r="V15" s="507"/>
      <c r="W15" s="507"/>
      <c r="X15" s="507"/>
      <c r="Y15" s="507"/>
      <c r="Z15" s="507"/>
      <c r="AA15" s="507"/>
      <c r="AB15" s="63"/>
    </row>
    <row r="16" spans="1:28" x14ac:dyDescent="0.35">
      <c r="A16" s="62"/>
      <c r="K16" s="64"/>
      <c r="L16" s="64"/>
      <c r="M16" s="64"/>
      <c r="N16" s="64"/>
      <c r="O16" s="64"/>
      <c r="P16" s="65"/>
      <c r="W16" s="65"/>
      <c r="X16" s="65"/>
      <c r="Y16" s="65"/>
      <c r="Z16" s="65"/>
      <c r="AA16" s="65"/>
      <c r="AB16" s="63"/>
    </row>
    <row r="17" spans="1:28" x14ac:dyDescent="0.35">
      <c r="A17" s="62"/>
      <c r="AB17" s="63"/>
    </row>
    <row r="18" spans="1:28" x14ac:dyDescent="0.35">
      <c r="A18" s="62"/>
      <c r="AB18" s="63"/>
    </row>
    <row r="19" spans="1:28" ht="14.25" customHeight="1" x14ac:dyDescent="0.35">
      <c r="A19" s="508" t="s">
        <v>101</v>
      </c>
      <c r="B19" s="509"/>
      <c r="C19" s="509"/>
      <c r="D19" s="509"/>
      <c r="E19" s="509"/>
      <c r="F19" s="509"/>
      <c r="G19" s="509"/>
      <c r="H19" s="509"/>
      <c r="I19" s="66"/>
      <c r="J19" s="521" t="s">
        <v>364</v>
      </c>
      <c r="K19" s="521"/>
      <c r="L19" s="521"/>
      <c r="M19" s="521"/>
      <c r="N19" s="521"/>
      <c r="O19" s="521"/>
      <c r="P19" s="521"/>
      <c r="Q19" s="521"/>
      <c r="R19" s="521"/>
      <c r="S19" s="521"/>
      <c r="T19" s="521"/>
      <c r="U19" s="521"/>
      <c r="V19" s="521"/>
      <c r="W19" s="521"/>
      <c r="X19" s="521"/>
      <c r="Y19" s="521"/>
      <c r="Z19" s="521"/>
      <c r="AA19" s="521"/>
      <c r="AB19" s="164"/>
    </row>
    <row r="20" spans="1:28" x14ac:dyDescent="0.35">
      <c r="A20" s="508"/>
      <c r="B20" s="509"/>
      <c r="C20" s="509"/>
      <c r="D20" s="509"/>
      <c r="E20" s="509"/>
      <c r="F20" s="509"/>
      <c r="G20" s="509"/>
      <c r="H20" s="509"/>
      <c r="I20" s="165"/>
      <c r="J20" s="522"/>
      <c r="K20" s="522"/>
      <c r="L20" s="522"/>
      <c r="M20" s="522"/>
      <c r="N20" s="522"/>
      <c r="O20" s="522"/>
      <c r="P20" s="522"/>
      <c r="Q20" s="522"/>
      <c r="R20" s="522"/>
      <c r="S20" s="522"/>
      <c r="T20" s="522"/>
      <c r="U20" s="522"/>
      <c r="V20" s="522"/>
      <c r="W20" s="522"/>
      <c r="X20" s="522"/>
      <c r="Y20" s="522"/>
      <c r="Z20" s="522"/>
      <c r="AA20" s="522"/>
      <c r="AB20" s="166"/>
    </row>
    <row r="21" spans="1:28" x14ac:dyDescent="0.35">
      <c r="A21" s="508"/>
      <c r="B21" s="509"/>
      <c r="C21" s="509"/>
      <c r="D21" s="509"/>
      <c r="E21" s="509"/>
      <c r="F21" s="509"/>
      <c r="G21" s="509"/>
      <c r="H21" s="509"/>
      <c r="I21" s="165"/>
      <c r="J21" s="523"/>
      <c r="K21" s="523"/>
      <c r="L21" s="523"/>
      <c r="M21" s="523"/>
      <c r="N21" s="523"/>
      <c r="O21" s="523"/>
      <c r="P21" s="523"/>
      <c r="Q21" s="523"/>
      <c r="R21" s="523"/>
      <c r="S21" s="523"/>
      <c r="T21" s="523"/>
      <c r="U21" s="523"/>
      <c r="V21" s="523"/>
      <c r="W21" s="523"/>
      <c r="X21" s="523"/>
      <c r="Y21" s="523"/>
      <c r="Z21" s="523"/>
      <c r="AA21" s="523"/>
      <c r="AB21" s="166"/>
    </row>
    <row r="22" spans="1:28" x14ac:dyDescent="0.35">
      <c r="A22" s="508" t="s">
        <v>102</v>
      </c>
      <c r="B22" s="509"/>
      <c r="C22" s="509"/>
      <c r="D22" s="509"/>
      <c r="E22" s="509"/>
      <c r="F22" s="509"/>
      <c r="G22" s="509"/>
      <c r="H22" s="509"/>
      <c r="I22" s="66"/>
      <c r="J22" s="521" t="s">
        <v>365</v>
      </c>
      <c r="K22" s="521"/>
      <c r="L22" s="521"/>
      <c r="M22" s="521"/>
      <c r="N22" s="521"/>
      <c r="O22" s="521"/>
      <c r="P22" s="521"/>
      <c r="Q22" s="521"/>
      <c r="R22" s="521"/>
      <c r="S22" s="521"/>
      <c r="T22" s="521"/>
      <c r="U22" s="521"/>
      <c r="V22" s="521"/>
      <c r="W22" s="521"/>
      <c r="X22" s="521"/>
      <c r="Y22" s="521"/>
      <c r="Z22" s="521"/>
      <c r="AA22" s="521"/>
      <c r="AB22" s="164"/>
    </row>
    <row r="23" spans="1:28" x14ac:dyDescent="0.35">
      <c r="A23" s="508"/>
      <c r="B23" s="509"/>
      <c r="C23" s="509"/>
      <c r="D23" s="509"/>
      <c r="E23" s="509"/>
      <c r="F23" s="509"/>
      <c r="G23" s="509"/>
      <c r="H23" s="509"/>
      <c r="I23" s="165"/>
      <c r="J23" s="522"/>
      <c r="K23" s="522"/>
      <c r="L23" s="522"/>
      <c r="M23" s="522"/>
      <c r="N23" s="522"/>
      <c r="O23" s="522"/>
      <c r="P23" s="522"/>
      <c r="Q23" s="522"/>
      <c r="R23" s="522"/>
      <c r="S23" s="522"/>
      <c r="T23" s="522"/>
      <c r="U23" s="522"/>
      <c r="V23" s="522"/>
      <c r="W23" s="522"/>
      <c r="X23" s="522"/>
      <c r="Y23" s="522"/>
      <c r="Z23" s="522"/>
      <c r="AA23" s="522"/>
      <c r="AB23" s="166"/>
    </row>
    <row r="24" spans="1:28" x14ac:dyDescent="0.35">
      <c r="A24" s="508"/>
      <c r="B24" s="509"/>
      <c r="C24" s="509"/>
      <c r="D24" s="509"/>
      <c r="E24" s="509"/>
      <c r="F24" s="509"/>
      <c r="G24" s="509"/>
      <c r="H24" s="509"/>
      <c r="I24" s="167"/>
      <c r="J24" s="523"/>
      <c r="K24" s="523"/>
      <c r="L24" s="523"/>
      <c r="M24" s="523"/>
      <c r="N24" s="523"/>
      <c r="O24" s="523"/>
      <c r="P24" s="523"/>
      <c r="Q24" s="523"/>
      <c r="R24" s="523"/>
      <c r="S24" s="523"/>
      <c r="T24" s="523"/>
      <c r="U24" s="523"/>
      <c r="V24" s="523"/>
      <c r="W24" s="523"/>
      <c r="X24" s="523"/>
      <c r="Y24" s="523"/>
      <c r="Z24" s="523"/>
      <c r="AA24" s="523"/>
      <c r="AB24" s="168"/>
    </row>
    <row r="25" spans="1:28" ht="14.25" customHeight="1" x14ac:dyDescent="0.35">
      <c r="A25" s="508" t="s">
        <v>103</v>
      </c>
      <c r="B25" s="509"/>
      <c r="C25" s="509"/>
      <c r="D25" s="509"/>
      <c r="E25" s="509"/>
      <c r="F25" s="509"/>
      <c r="G25" s="509"/>
      <c r="H25" s="509"/>
      <c r="I25" s="659" t="str">
        <f>IF(N12="","　　　　円",入力フォーム【変更】!AC113)</f>
        <v>　　　　円</v>
      </c>
      <c r="J25" s="660"/>
      <c r="K25" s="660"/>
      <c r="L25" s="660"/>
      <c r="M25" s="660"/>
      <c r="N25" s="660"/>
      <c r="O25" s="660"/>
      <c r="P25" s="660"/>
      <c r="Q25" s="660"/>
      <c r="R25" s="660"/>
      <c r="S25" s="660"/>
      <c r="T25" s="660"/>
      <c r="U25" s="660"/>
      <c r="V25" s="660"/>
      <c r="W25" s="660"/>
      <c r="X25" s="660"/>
      <c r="Y25" s="660"/>
      <c r="Z25" s="660"/>
      <c r="AA25" s="660"/>
      <c r="AB25" s="661"/>
    </row>
    <row r="26" spans="1:28" ht="14.25" customHeight="1" x14ac:dyDescent="0.35">
      <c r="A26" s="508"/>
      <c r="B26" s="509"/>
      <c r="C26" s="509"/>
      <c r="D26" s="509"/>
      <c r="E26" s="509"/>
      <c r="F26" s="509"/>
      <c r="G26" s="509"/>
      <c r="H26" s="509"/>
      <c r="I26" s="662"/>
      <c r="J26" s="663"/>
      <c r="K26" s="663"/>
      <c r="L26" s="663"/>
      <c r="M26" s="663"/>
      <c r="N26" s="663"/>
      <c r="O26" s="663"/>
      <c r="P26" s="663"/>
      <c r="Q26" s="663"/>
      <c r="R26" s="663"/>
      <c r="S26" s="663"/>
      <c r="T26" s="663"/>
      <c r="U26" s="663"/>
      <c r="V26" s="663"/>
      <c r="W26" s="663"/>
      <c r="X26" s="663"/>
      <c r="Y26" s="663"/>
      <c r="Z26" s="663"/>
      <c r="AA26" s="663"/>
      <c r="AB26" s="664"/>
    </row>
    <row r="27" spans="1:28" ht="14.25" customHeight="1" x14ac:dyDescent="0.35">
      <c r="A27" s="526"/>
      <c r="B27" s="527"/>
      <c r="C27" s="527"/>
      <c r="D27" s="527"/>
      <c r="E27" s="527"/>
      <c r="F27" s="527"/>
      <c r="G27" s="527"/>
      <c r="H27" s="527"/>
      <c r="I27" s="665"/>
      <c r="J27" s="666"/>
      <c r="K27" s="666"/>
      <c r="L27" s="666"/>
      <c r="M27" s="666"/>
      <c r="N27" s="666"/>
      <c r="O27" s="666"/>
      <c r="P27" s="666"/>
      <c r="Q27" s="666"/>
      <c r="R27" s="666"/>
      <c r="S27" s="666"/>
      <c r="T27" s="666"/>
      <c r="U27" s="666"/>
      <c r="V27" s="666"/>
      <c r="W27" s="666"/>
      <c r="X27" s="666"/>
      <c r="Y27" s="666"/>
      <c r="Z27" s="666"/>
      <c r="AA27" s="666"/>
      <c r="AB27" s="667"/>
    </row>
    <row r="28" spans="1:28" ht="14.25" customHeight="1" x14ac:dyDescent="0.35">
      <c r="A28" s="508" t="s">
        <v>104</v>
      </c>
      <c r="B28" s="509"/>
      <c r="C28" s="509"/>
      <c r="D28" s="509"/>
      <c r="E28" s="509"/>
      <c r="F28" s="509"/>
      <c r="G28" s="509"/>
      <c r="H28" s="509"/>
      <c r="I28" s="659" t="str">
        <f>IF(N12="","　　　　円",入力フォーム【変更】!AC113)</f>
        <v>　　　　円</v>
      </c>
      <c r="J28" s="660"/>
      <c r="K28" s="660"/>
      <c r="L28" s="660"/>
      <c r="M28" s="660"/>
      <c r="N28" s="660"/>
      <c r="O28" s="660"/>
      <c r="P28" s="660"/>
      <c r="Q28" s="660"/>
      <c r="R28" s="660"/>
      <c r="S28" s="660"/>
      <c r="T28" s="660"/>
      <c r="U28" s="660"/>
      <c r="V28" s="660"/>
      <c r="W28" s="660"/>
      <c r="X28" s="660"/>
      <c r="Y28" s="660"/>
      <c r="Z28" s="660"/>
      <c r="AA28" s="660"/>
      <c r="AB28" s="661"/>
    </row>
    <row r="29" spans="1:28" ht="14.25" customHeight="1" x14ac:dyDescent="0.35">
      <c r="A29" s="508"/>
      <c r="B29" s="509"/>
      <c r="C29" s="509"/>
      <c r="D29" s="509"/>
      <c r="E29" s="509"/>
      <c r="F29" s="509"/>
      <c r="G29" s="509"/>
      <c r="H29" s="509"/>
      <c r="I29" s="662"/>
      <c r="J29" s="663"/>
      <c r="K29" s="663"/>
      <c r="L29" s="663"/>
      <c r="M29" s="663"/>
      <c r="N29" s="663"/>
      <c r="O29" s="663"/>
      <c r="P29" s="663"/>
      <c r="Q29" s="663"/>
      <c r="R29" s="663"/>
      <c r="S29" s="663"/>
      <c r="T29" s="663"/>
      <c r="U29" s="663"/>
      <c r="V29" s="663"/>
      <c r="W29" s="663"/>
      <c r="X29" s="663"/>
      <c r="Y29" s="663"/>
      <c r="Z29" s="663"/>
      <c r="AA29" s="663"/>
      <c r="AB29" s="664"/>
    </row>
    <row r="30" spans="1:28" ht="14.25" customHeight="1" x14ac:dyDescent="0.35">
      <c r="A30" s="526"/>
      <c r="B30" s="527"/>
      <c r="C30" s="527"/>
      <c r="D30" s="527"/>
      <c r="E30" s="527"/>
      <c r="F30" s="527"/>
      <c r="G30" s="527"/>
      <c r="H30" s="527"/>
      <c r="I30" s="665"/>
      <c r="J30" s="666"/>
      <c r="K30" s="666"/>
      <c r="L30" s="666"/>
      <c r="M30" s="666"/>
      <c r="N30" s="666"/>
      <c r="O30" s="666"/>
      <c r="P30" s="666"/>
      <c r="Q30" s="666"/>
      <c r="R30" s="666"/>
      <c r="S30" s="666"/>
      <c r="T30" s="666"/>
      <c r="U30" s="666"/>
      <c r="V30" s="666"/>
      <c r="W30" s="666"/>
      <c r="X30" s="666"/>
      <c r="Y30" s="666"/>
      <c r="Z30" s="666"/>
      <c r="AA30" s="666"/>
      <c r="AB30" s="667"/>
    </row>
    <row r="31" spans="1:28" x14ac:dyDescent="0.35">
      <c r="A31" s="668" t="s">
        <v>105</v>
      </c>
      <c r="B31" s="509"/>
      <c r="C31" s="509"/>
      <c r="D31" s="509"/>
      <c r="E31" s="509"/>
      <c r="F31" s="509"/>
      <c r="G31" s="509"/>
      <c r="H31" s="509"/>
      <c r="I31" s="66"/>
      <c r="J31" s="67"/>
      <c r="K31" s="67"/>
      <c r="L31" s="67"/>
      <c r="M31" s="67"/>
      <c r="N31" s="67"/>
      <c r="O31" s="67"/>
      <c r="P31" s="67"/>
      <c r="Q31" s="67"/>
      <c r="R31" s="67"/>
      <c r="S31" s="67"/>
      <c r="T31" s="67"/>
      <c r="U31" s="67"/>
      <c r="V31" s="67"/>
      <c r="W31" s="67"/>
      <c r="X31" s="67"/>
      <c r="Y31" s="67"/>
      <c r="Z31" s="67"/>
      <c r="AA31" s="67"/>
      <c r="AB31" s="68"/>
    </row>
    <row r="32" spans="1:28" x14ac:dyDescent="0.35">
      <c r="A32" s="668"/>
      <c r="B32" s="509"/>
      <c r="C32" s="509"/>
      <c r="D32" s="509"/>
      <c r="E32" s="509"/>
      <c r="F32" s="509"/>
      <c r="G32" s="509"/>
      <c r="H32" s="509"/>
      <c r="I32" s="69"/>
      <c r="J32" s="186"/>
      <c r="K32" s="186"/>
      <c r="L32" s="186"/>
      <c r="M32" s="186"/>
      <c r="N32" s="186"/>
      <c r="O32" s="511" t="str">
        <f>IF(ISBLANK(入力フォーム【変更】!J32),"令和　年　月　日",入力フォーム【変更】!J136)</f>
        <v>令和　年　月　日</v>
      </c>
      <c r="P32" s="511"/>
      <c r="Q32" s="511"/>
      <c r="R32" s="511"/>
      <c r="S32" s="511"/>
      <c r="T32" s="511"/>
      <c r="U32" s="511"/>
      <c r="V32" s="511"/>
      <c r="W32" s="186"/>
      <c r="X32" s="186"/>
      <c r="Y32" s="186"/>
      <c r="Z32" s="186"/>
      <c r="AA32" s="186"/>
      <c r="AB32" s="63"/>
    </row>
    <row r="33" spans="1:28" x14ac:dyDescent="0.35">
      <c r="A33" s="508"/>
      <c r="B33" s="509"/>
      <c r="C33" s="509"/>
      <c r="D33" s="509"/>
      <c r="E33" s="509"/>
      <c r="F33" s="509"/>
      <c r="G33" s="509"/>
      <c r="H33" s="509"/>
      <c r="I33" s="70"/>
      <c r="J33" s="71"/>
      <c r="K33" s="71"/>
      <c r="L33" s="71"/>
      <c r="M33" s="71"/>
      <c r="N33" s="71"/>
      <c r="W33" s="71"/>
      <c r="X33" s="71"/>
      <c r="Y33" s="71"/>
      <c r="Z33" s="71"/>
      <c r="AA33" s="71"/>
      <c r="AB33" s="72"/>
    </row>
    <row r="34" spans="1:28" x14ac:dyDescent="0.35">
      <c r="A34" s="668" t="s">
        <v>106</v>
      </c>
      <c r="B34" s="509"/>
      <c r="C34" s="509"/>
      <c r="D34" s="509"/>
      <c r="E34" s="509"/>
      <c r="F34" s="509"/>
      <c r="G34" s="509"/>
      <c r="H34" s="509"/>
      <c r="I34" s="86"/>
      <c r="J34" s="87"/>
      <c r="K34" s="87"/>
      <c r="L34" s="87"/>
      <c r="M34" s="87"/>
      <c r="N34" s="87"/>
      <c r="O34" s="87"/>
      <c r="P34" s="87"/>
      <c r="Q34" s="87"/>
      <c r="R34" s="87"/>
      <c r="S34" s="87"/>
      <c r="T34" s="87"/>
      <c r="U34" s="87"/>
      <c r="V34" s="87"/>
      <c r="W34" s="87"/>
      <c r="X34" s="87"/>
      <c r="Y34" s="87"/>
      <c r="Z34" s="87"/>
      <c r="AA34" s="87"/>
      <c r="AB34" s="88"/>
    </row>
    <row r="35" spans="1:28" ht="17.25" customHeight="1" x14ac:dyDescent="0.35">
      <c r="A35" s="668"/>
      <c r="B35" s="509"/>
      <c r="C35" s="509"/>
      <c r="D35" s="509"/>
      <c r="E35" s="509"/>
      <c r="F35" s="509"/>
      <c r="G35" s="509"/>
      <c r="H35" s="509"/>
      <c r="I35" s="89"/>
      <c r="J35" s="676" t="s">
        <v>115</v>
      </c>
      <c r="K35" s="677"/>
      <c r="L35" s="677"/>
      <c r="M35" s="677"/>
      <c r="N35" s="677"/>
      <c r="O35" s="677"/>
      <c r="P35" s="677"/>
      <c r="Q35" s="677"/>
      <c r="R35" s="678"/>
      <c r="S35" s="676" t="s">
        <v>114</v>
      </c>
      <c r="T35" s="677"/>
      <c r="U35" s="677"/>
      <c r="V35" s="677"/>
      <c r="W35" s="677"/>
      <c r="X35" s="677"/>
      <c r="Y35" s="677"/>
      <c r="Z35" s="677"/>
      <c r="AA35" s="678"/>
      <c r="AB35" s="90"/>
    </row>
    <row r="36" spans="1:28" ht="17.25" customHeight="1" x14ac:dyDescent="0.35">
      <c r="A36" s="668"/>
      <c r="B36" s="509"/>
      <c r="C36" s="509"/>
      <c r="D36" s="509"/>
      <c r="E36" s="509"/>
      <c r="F36" s="509"/>
      <c r="G36" s="509"/>
      <c r="H36" s="509"/>
      <c r="I36" s="89"/>
      <c r="J36" s="669" t="s">
        <v>113</v>
      </c>
      <c r="K36" s="669"/>
      <c r="L36" s="669"/>
      <c r="M36" s="669"/>
      <c r="N36" s="670" t="str">
        <f>IF(N12="","",入力フォーム【変更】!AC113)</f>
        <v/>
      </c>
      <c r="O36" s="671"/>
      <c r="P36" s="671"/>
      <c r="Q36" s="671"/>
      <c r="R36" s="94" t="s">
        <v>1</v>
      </c>
      <c r="S36" s="669" t="s">
        <v>217</v>
      </c>
      <c r="T36" s="669"/>
      <c r="U36" s="669"/>
      <c r="V36" s="669"/>
      <c r="W36" s="671" t="str">
        <f>IF(N12="","",入力フォーム【変更】!AC113)</f>
        <v/>
      </c>
      <c r="X36" s="671"/>
      <c r="Y36" s="671"/>
      <c r="Z36" s="671"/>
      <c r="AA36" s="94" t="s">
        <v>1</v>
      </c>
      <c r="AB36" s="90"/>
    </row>
    <row r="37" spans="1:28" ht="17.25" customHeight="1" x14ac:dyDescent="0.35">
      <c r="A37" s="668"/>
      <c r="B37" s="509"/>
      <c r="C37" s="509"/>
      <c r="D37" s="509"/>
      <c r="E37" s="509"/>
      <c r="F37" s="509"/>
      <c r="G37" s="509"/>
      <c r="H37" s="509"/>
      <c r="I37" s="89"/>
      <c r="J37" s="669" t="s">
        <v>126</v>
      </c>
      <c r="K37" s="669"/>
      <c r="L37" s="669"/>
      <c r="M37" s="669"/>
      <c r="N37" s="670"/>
      <c r="O37" s="671"/>
      <c r="P37" s="671"/>
      <c r="Q37" s="671"/>
      <c r="R37" s="94" t="s">
        <v>1</v>
      </c>
      <c r="S37" s="669"/>
      <c r="T37" s="669"/>
      <c r="U37" s="669"/>
      <c r="V37" s="669"/>
      <c r="W37" s="671"/>
      <c r="X37" s="671"/>
      <c r="Y37" s="671"/>
      <c r="Z37" s="671"/>
      <c r="AA37" s="94" t="s">
        <v>1</v>
      </c>
      <c r="AB37" s="90"/>
    </row>
    <row r="38" spans="1:28" ht="17.25" customHeight="1" x14ac:dyDescent="0.35">
      <c r="A38" s="668"/>
      <c r="B38" s="509"/>
      <c r="C38" s="509"/>
      <c r="D38" s="509"/>
      <c r="E38" s="509"/>
      <c r="F38" s="509"/>
      <c r="G38" s="509"/>
      <c r="H38" s="509"/>
      <c r="I38" s="89"/>
      <c r="J38" s="669" t="s">
        <v>127</v>
      </c>
      <c r="K38" s="669"/>
      <c r="L38" s="669"/>
      <c r="M38" s="669"/>
      <c r="N38" s="670" t="str">
        <f>IF(N12="","",入力フォーム【変更】!AC113)</f>
        <v/>
      </c>
      <c r="O38" s="671"/>
      <c r="P38" s="671"/>
      <c r="Q38" s="671"/>
      <c r="R38" s="94" t="s">
        <v>1</v>
      </c>
      <c r="S38" s="669" t="s">
        <v>127</v>
      </c>
      <c r="T38" s="669"/>
      <c r="U38" s="669"/>
      <c r="V38" s="669"/>
      <c r="W38" s="671" t="str">
        <f>IF(N12="","",入力フォーム【変更】!AC113)</f>
        <v/>
      </c>
      <c r="X38" s="671"/>
      <c r="Y38" s="671"/>
      <c r="Z38" s="671"/>
      <c r="AA38" s="94" t="s">
        <v>1</v>
      </c>
      <c r="AB38" s="90"/>
    </row>
    <row r="39" spans="1:28" x14ac:dyDescent="0.35">
      <c r="A39" s="508"/>
      <c r="B39" s="509"/>
      <c r="C39" s="509"/>
      <c r="D39" s="509"/>
      <c r="E39" s="509"/>
      <c r="F39" s="509"/>
      <c r="G39" s="509"/>
      <c r="H39" s="509"/>
      <c r="I39" s="91"/>
      <c r="J39" s="92"/>
      <c r="K39" s="92"/>
      <c r="L39" s="92"/>
      <c r="M39" s="92"/>
      <c r="N39" s="92"/>
      <c r="O39" s="92"/>
      <c r="P39" s="92"/>
      <c r="Q39" s="92"/>
      <c r="R39" s="92"/>
      <c r="S39" s="92"/>
      <c r="T39" s="92"/>
      <c r="U39" s="92"/>
      <c r="V39" s="92"/>
      <c r="W39" s="92"/>
      <c r="X39" s="92"/>
      <c r="Y39" s="92"/>
      <c r="Z39" s="92"/>
      <c r="AA39" s="92"/>
      <c r="AB39" s="93"/>
    </row>
    <row r="40" spans="1:28" x14ac:dyDescent="0.35">
      <c r="A40" s="508" t="s">
        <v>107</v>
      </c>
      <c r="B40" s="509"/>
      <c r="C40" s="509"/>
      <c r="D40" s="509"/>
      <c r="E40" s="509"/>
      <c r="F40" s="509"/>
      <c r="G40" s="509"/>
      <c r="H40" s="509"/>
      <c r="I40" s="66"/>
      <c r="J40" s="67"/>
      <c r="K40" s="67"/>
      <c r="L40" s="67"/>
      <c r="M40" s="67"/>
      <c r="N40" s="67"/>
      <c r="O40" s="67"/>
      <c r="P40" s="67"/>
      <c r="Q40" s="67"/>
      <c r="R40" s="67"/>
      <c r="S40" s="67"/>
      <c r="T40" s="67"/>
      <c r="U40" s="67"/>
      <c r="V40" s="67"/>
      <c r="W40" s="67"/>
      <c r="X40" s="67"/>
      <c r="Y40" s="67"/>
      <c r="Z40" s="67"/>
      <c r="AA40" s="67"/>
      <c r="AB40" s="68"/>
    </row>
    <row r="41" spans="1:28" x14ac:dyDescent="0.35">
      <c r="A41" s="508"/>
      <c r="B41" s="509"/>
      <c r="C41" s="509"/>
      <c r="D41" s="509"/>
      <c r="E41" s="509"/>
      <c r="F41" s="509"/>
      <c r="G41" s="509"/>
      <c r="H41" s="509"/>
      <c r="I41" s="69"/>
      <c r="J41" s="58" t="s">
        <v>300</v>
      </c>
      <c r="AB41" s="63"/>
    </row>
    <row r="42" spans="1:28" x14ac:dyDescent="0.35">
      <c r="A42" s="508"/>
      <c r="B42" s="509"/>
      <c r="C42" s="509"/>
      <c r="D42" s="509"/>
      <c r="E42" s="509"/>
      <c r="F42" s="509"/>
      <c r="G42" s="509"/>
      <c r="H42" s="509"/>
      <c r="I42" s="69"/>
      <c r="AB42" s="63"/>
    </row>
    <row r="43" spans="1:28" x14ac:dyDescent="0.35">
      <c r="A43" s="508"/>
      <c r="B43" s="509"/>
      <c r="C43" s="509"/>
      <c r="D43" s="509"/>
      <c r="E43" s="509"/>
      <c r="F43" s="509"/>
      <c r="G43" s="509"/>
      <c r="H43" s="509"/>
      <c r="I43" s="70"/>
      <c r="J43" s="71"/>
      <c r="K43" s="71"/>
      <c r="L43" s="71"/>
      <c r="M43" s="71"/>
      <c r="N43" s="71"/>
      <c r="O43" s="71"/>
      <c r="P43" s="71"/>
      <c r="Q43" s="71"/>
      <c r="R43" s="71"/>
      <c r="S43" s="71"/>
      <c r="T43" s="71"/>
      <c r="U43" s="71"/>
      <c r="V43" s="71"/>
      <c r="W43" s="71"/>
      <c r="X43" s="71"/>
      <c r="Y43" s="71"/>
      <c r="Z43" s="71"/>
      <c r="AA43" s="71"/>
      <c r="AB43" s="72"/>
    </row>
    <row r="44" spans="1:28" x14ac:dyDescent="0.35">
      <c r="A44" s="656" t="s">
        <v>108</v>
      </c>
      <c r="B44" s="657"/>
      <c r="C44" s="657"/>
      <c r="D44" s="657"/>
      <c r="E44" s="657"/>
      <c r="AB44" s="63"/>
    </row>
    <row r="45" spans="1:28" x14ac:dyDescent="0.35">
      <c r="A45" s="658"/>
      <c r="B45" s="514"/>
      <c r="C45" s="514"/>
      <c r="D45" s="514"/>
      <c r="E45" s="514"/>
      <c r="AB45" s="63"/>
    </row>
    <row r="46" spans="1:28" x14ac:dyDescent="0.35">
      <c r="A46" s="101"/>
      <c r="B46" s="97"/>
      <c r="C46" s="97"/>
      <c r="D46" s="97"/>
      <c r="E46" s="97"/>
      <c r="AB46" s="63"/>
    </row>
    <row r="47" spans="1:28" x14ac:dyDescent="0.35">
      <c r="A47" s="101"/>
      <c r="B47" s="97"/>
      <c r="C47" s="97"/>
      <c r="D47" s="97"/>
      <c r="E47" s="97"/>
      <c r="AB47" s="63"/>
    </row>
    <row r="48" spans="1:28" x14ac:dyDescent="0.35">
      <c r="A48" s="62"/>
      <c r="AB48" s="63"/>
    </row>
    <row r="49" spans="1:28" x14ac:dyDescent="0.35">
      <c r="A49" s="62"/>
      <c r="AB49" s="63"/>
    </row>
    <row r="50" spans="1:28" x14ac:dyDescent="0.35">
      <c r="A50" s="62"/>
      <c r="AB50" s="63"/>
    </row>
    <row r="51" spans="1:28" ht="15" thickBot="1" x14ac:dyDescent="0.4">
      <c r="A51" s="73"/>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5"/>
    </row>
  </sheetData>
  <sheetProtection sheet="1" objects="1" scenarios="1"/>
  <mergeCells count="37">
    <mergeCell ref="J38:M38"/>
    <mergeCell ref="N38:Q38"/>
    <mergeCell ref="J19:AA21"/>
    <mergeCell ref="J22:AA24"/>
    <mergeCell ref="O32:V32"/>
    <mergeCell ref="J35:R35"/>
    <mergeCell ref="S35:AA35"/>
    <mergeCell ref="A19:H21"/>
    <mergeCell ref="N37:Q37"/>
    <mergeCell ref="S37:V37"/>
    <mergeCell ref="W37:Z37"/>
    <mergeCell ref="A1:AB1"/>
    <mergeCell ref="T4:AA4"/>
    <mergeCell ref="O9:R9"/>
    <mergeCell ref="F10:H15"/>
    <mergeCell ref="J10:M11"/>
    <mergeCell ref="N10:AA11"/>
    <mergeCell ref="J12:M13"/>
    <mergeCell ref="N12:AA13"/>
    <mergeCell ref="J14:M15"/>
    <mergeCell ref="N14:AA15"/>
    <mergeCell ref="A44:E45"/>
    <mergeCell ref="A22:H24"/>
    <mergeCell ref="A25:H27"/>
    <mergeCell ref="I25:AB27"/>
    <mergeCell ref="A28:H30"/>
    <mergeCell ref="I28:AB30"/>
    <mergeCell ref="A31:H33"/>
    <mergeCell ref="A34:H39"/>
    <mergeCell ref="J36:M36"/>
    <mergeCell ref="N36:Q36"/>
    <mergeCell ref="S36:V36"/>
    <mergeCell ref="A40:H43"/>
    <mergeCell ref="W36:Z36"/>
    <mergeCell ref="J37:M37"/>
    <mergeCell ref="S38:V38"/>
    <mergeCell ref="W38:Z38"/>
  </mergeCells>
  <phoneticPr fontId="3"/>
  <dataValidations count="2">
    <dataValidation imeMode="off" allowBlank="1" showInputMessage="1" showErrorMessage="1" sqref="O9:R9" xr:uid="{4EE49302-3833-4BF9-AB51-274E6AF2A100}"/>
    <dataValidation imeMode="hiragana" allowBlank="1" showInputMessage="1" showErrorMessage="1" sqref="N10:AA15" xr:uid="{0E9F4664-B147-4A86-9821-CD65C30DB4F2}"/>
  </dataValidations>
  <pageMargins left="0.78740157480314965" right="0.78740157480314965" top="0.98425196850393704" bottom="0.59055118110236227"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ゴシック,標準"&amp;K01+043【提出先】横須賀市民生局福祉こども部障害福祉課施設係　 〒238-8550 横須賀市小川町11番地
　　　　　電話：046-822-8244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D9335-48DF-40B0-93BF-2E4FBE87413C}">
  <dimension ref="A1:BY3"/>
  <sheetViews>
    <sheetView workbookViewId="0">
      <selection activeCell="A3" sqref="A3:XFD3"/>
    </sheetView>
  </sheetViews>
  <sheetFormatPr defaultRowHeight="18" x14ac:dyDescent="0.35"/>
  <cols>
    <col min="2" max="2" width="11.25" customWidth="1"/>
    <col min="3" max="3" width="7.625" customWidth="1"/>
    <col min="9" max="9" width="25.625" customWidth="1"/>
    <col min="10" max="10" width="19.25" customWidth="1"/>
    <col min="13" max="13" width="12.75" customWidth="1"/>
  </cols>
  <sheetData>
    <row r="1" spans="1:77" ht="41.25" customHeight="1" x14ac:dyDescent="0.35">
      <c r="A1" s="216" t="s">
        <v>322</v>
      </c>
    </row>
    <row r="2" spans="1:77" s="187" customFormat="1" ht="36" customHeight="1" x14ac:dyDescent="0.35">
      <c r="A2" s="187" t="s">
        <v>218</v>
      </c>
      <c r="B2" s="188" t="s">
        <v>219</v>
      </c>
      <c r="C2" s="188" t="s">
        <v>220</v>
      </c>
      <c r="D2" s="187" t="s">
        <v>221</v>
      </c>
      <c r="E2" s="188" t="s">
        <v>222</v>
      </c>
      <c r="F2" s="189" t="s">
        <v>223</v>
      </c>
      <c r="G2" s="187" t="s">
        <v>224</v>
      </c>
      <c r="H2" s="187" t="s">
        <v>225</v>
      </c>
      <c r="I2" s="188" t="s">
        <v>226</v>
      </c>
      <c r="J2" s="187" t="s">
        <v>227</v>
      </c>
      <c r="K2" s="188" t="s">
        <v>228</v>
      </c>
      <c r="L2" s="187" t="s">
        <v>229</v>
      </c>
      <c r="M2" s="190" t="s">
        <v>230</v>
      </c>
      <c r="N2" s="190" t="s">
        <v>231</v>
      </c>
      <c r="O2" s="187" t="s">
        <v>232</v>
      </c>
      <c r="P2" s="188" t="s">
        <v>233</v>
      </c>
      <c r="Q2" s="187" t="s">
        <v>234</v>
      </c>
      <c r="R2" s="188" t="s">
        <v>235</v>
      </c>
      <c r="S2" s="187" t="s">
        <v>236</v>
      </c>
      <c r="T2" s="188" t="s">
        <v>237</v>
      </c>
      <c r="U2" s="188" t="s">
        <v>238</v>
      </c>
      <c r="V2" s="188" t="s">
        <v>239</v>
      </c>
      <c r="W2" s="187" t="s">
        <v>240</v>
      </c>
      <c r="X2" s="187" t="s">
        <v>241</v>
      </c>
      <c r="Y2" s="187" t="s">
        <v>242</v>
      </c>
      <c r="Z2" s="187" t="s">
        <v>243</v>
      </c>
      <c r="AA2" s="187" t="s">
        <v>244</v>
      </c>
      <c r="AB2" s="187" t="s">
        <v>245</v>
      </c>
      <c r="AC2" s="187" t="s">
        <v>246</v>
      </c>
      <c r="AD2" s="187" t="s">
        <v>247</v>
      </c>
      <c r="AE2" s="187" t="s">
        <v>248</v>
      </c>
      <c r="AF2" s="187" t="s">
        <v>249</v>
      </c>
      <c r="AG2" s="187" t="s">
        <v>250</v>
      </c>
      <c r="AH2" s="187" t="s">
        <v>251</v>
      </c>
      <c r="AI2" s="187" t="s">
        <v>252</v>
      </c>
      <c r="AJ2" s="187" t="s">
        <v>253</v>
      </c>
      <c r="AK2" s="187" t="s">
        <v>254</v>
      </c>
      <c r="AL2" s="187" t="s">
        <v>255</v>
      </c>
      <c r="AM2" s="187" t="s">
        <v>256</v>
      </c>
      <c r="AN2" s="187" t="s">
        <v>257</v>
      </c>
      <c r="AO2" s="187" t="s">
        <v>258</v>
      </c>
      <c r="AP2" s="191" t="s">
        <v>259</v>
      </c>
      <c r="AQ2" s="191" t="s">
        <v>260</v>
      </c>
      <c r="AR2" s="187" t="s">
        <v>261</v>
      </c>
      <c r="AS2" s="187" t="s">
        <v>262</v>
      </c>
      <c r="AT2" s="187" t="s">
        <v>263</v>
      </c>
      <c r="AU2" s="187" t="s">
        <v>264</v>
      </c>
      <c r="AV2" s="187" t="s">
        <v>265</v>
      </c>
      <c r="AW2" s="187" t="s">
        <v>266</v>
      </c>
      <c r="AX2" s="187" t="s">
        <v>267</v>
      </c>
      <c r="AY2" s="187" t="s">
        <v>268</v>
      </c>
      <c r="AZ2" s="187" t="s">
        <v>269</v>
      </c>
      <c r="BA2" s="187" t="s">
        <v>270</v>
      </c>
      <c r="BB2" s="187" t="s">
        <v>271</v>
      </c>
      <c r="BC2" s="187" t="s">
        <v>272</v>
      </c>
      <c r="BD2" s="187" t="s">
        <v>273</v>
      </c>
      <c r="BE2" s="187" t="s">
        <v>274</v>
      </c>
      <c r="BF2" s="187" t="s">
        <v>275</v>
      </c>
      <c r="BG2" s="187" t="s">
        <v>276</v>
      </c>
      <c r="BH2" s="187" t="s">
        <v>277</v>
      </c>
      <c r="BI2" s="187" t="s">
        <v>278</v>
      </c>
      <c r="BJ2" s="187" t="s">
        <v>279</v>
      </c>
      <c r="BK2" s="187" t="s">
        <v>280</v>
      </c>
      <c r="BL2" s="187" t="s">
        <v>281</v>
      </c>
      <c r="BM2" s="187" t="s">
        <v>282</v>
      </c>
      <c r="BN2" s="187" t="s">
        <v>283</v>
      </c>
      <c r="BO2" s="187" t="s">
        <v>284</v>
      </c>
      <c r="BP2" s="191" t="s">
        <v>285</v>
      </c>
      <c r="BQ2" s="191" t="s">
        <v>286</v>
      </c>
      <c r="BR2" s="187" t="s">
        <v>287</v>
      </c>
      <c r="BS2" s="187" t="s">
        <v>288</v>
      </c>
      <c r="BT2" s="187" t="s">
        <v>289</v>
      </c>
      <c r="BU2" s="187" t="s">
        <v>290</v>
      </c>
      <c r="BV2" s="187" t="s">
        <v>291</v>
      </c>
      <c r="BW2" s="187" t="s">
        <v>292</v>
      </c>
      <c r="BX2" s="187" t="s">
        <v>293</v>
      </c>
      <c r="BY2" s="187" t="s">
        <v>294</v>
      </c>
    </row>
    <row r="3" spans="1:77" s="198" customFormat="1" x14ac:dyDescent="0.35">
      <c r="A3" s="193"/>
      <c r="B3" s="199">
        <f>入力フォーム【変更】!AC113</f>
        <v>0</v>
      </c>
      <c r="C3" s="192">
        <f>IF(ISBLANK(入力フォーム【変更】!J164),0,1)</f>
        <v>0</v>
      </c>
      <c r="D3" s="193"/>
      <c r="E3" s="192">
        <f>IF(C3=1,"",0)</f>
        <v>0</v>
      </c>
      <c r="F3" s="194"/>
      <c r="G3" s="193"/>
      <c r="H3" s="193"/>
      <c r="I3" s="192" t="str">
        <f>LEFT(DBCS(入力フォーム【変更】!J35),20)</f>
        <v/>
      </c>
      <c r="J3" s="193" t="str">
        <f>MID(DBCS(入力フォーム【変更】!J35),21,20)</f>
        <v/>
      </c>
      <c r="K3" s="192" t="str">
        <f>LEFT(DBCS(入力フォーム【変更】!J36),20)</f>
        <v/>
      </c>
      <c r="L3" s="193" t="str">
        <f>MID(DBCS(入力フォーム【変更】!J36),21,20)</f>
        <v/>
      </c>
      <c r="M3" s="195" t="str">
        <f>IF(ISBLANK(入力フォーム【変更】!J37),"",入力フォーム【変更】!J37)</f>
        <v/>
      </c>
      <c r="N3" s="195" t="str">
        <f>IF(ISBLANK(入力フォーム【変更】!Z37),"",入力フォーム【変更】!Z37)</f>
        <v/>
      </c>
      <c r="O3" s="193"/>
      <c r="P3" s="192" t="str">
        <f>IF(C3=1,"",TEXT(ASC(入力フォーム【変更】!AA141),"0000"))</f>
        <v/>
      </c>
      <c r="Q3" s="193"/>
      <c r="R3" s="192" t="str">
        <f>IF(C3=1,"",TEXT(ASC(入力フォーム【変更】!AA142),"000"))</f>
        <v/>
      </c>
      <c r="S3" s="193"/>
      <c r="T3" s="192">
        <f>IF(C3=1,"",IF(入力フォーム【変更】!J143="普通預金",1,2))</f>
        <v>2</v>
      </c>
      <c r="U3" s="192" t="str">
        <f>IF(C3=1,"",TEXT(ASC(入力フォーム【変更】!Y143),"0000000"))</f>
        <v/>
      </c>
      <c r="V3" s="192" t="str">
        <f>IF(C3=1,"",LEFT(ASC(PHONETIC(入力フォーム【変更】!J144)),30))</f>
        <v/>
      </c>
      <c r="W3" s="193" t="str">
        <f>IF(C3=1,0,"")</f>
        <v/>
      </c>
      <c r="X3" s="193"/>
      <c r="Y3" s="193"/>
      <c r="Z3" s="193"/>
      <c r="AA3" s="193" t="str">
        <f>IF(C3=1,LEFT(DBCS(入力フォーム【変更】!J163),20),"")</f>
        <v/>
      </c>
      <c r="AB3" s="193" t="str">
        <f>IF(C3=1,MID(DBCS(入力フォーム【変更】!J163),21,20),"")</f>
        <v/>
      </c>
      <c r="AC3" s="193" t="str">
        <f>IF(C3=1,LEFT(DBCS(入力フォーム【変更】!J164),20),"")</f>
        <v/>
      </c>
      <c r="AD3" s="193" t="str">
        <f>IF(C3=1,MID(DBCS(入力フォーム【変更】!J164),21,20),"")</f>
        <v/>
      </c>
      <c r="AE3" s="193" t="b">
        <f>IF(C3=1,IF(ISBLANK(入力フォーム【変更】!J165),"",入力フォーム【変更】!J165))</f>
        <v>0</v>
      </c>
      <c r="AF3" s="193" t="b">
        <f>IF(C3=1,IF(ISBLANK(入力フォーム【変更】!Z165),"",入力フォーム【変更】!Z165))</f>
        <v>0</v>
      </c>
      <c r="AG3" s="193"/>
      <c r="AH3" s="193" t="str">
        <f>IF(C3=1,TEXT(ASC(入力フォーム【変更】!AA141),"0000"),"")</f>
        <v/>
      </c>
      <c r="AI3" s="193"/>
      <c r="AJ3" s="193" t="str">
        <f>IF(C3=1,TEXT(ASC(入力フォーム【変更】!AA142),"000"),"")</f>
        <v/>
      </c>
      <c r="AK3" s="193"/>
      <c r="AL3" s="193" t="str">
        <f>IF(C3=1,IF(入力フォーム【変更】!J143="普通預金",1,2),"")</f>
        <v/>
      </c>
      <c r="AM3" s="193" t="str">
        <f>IF(C3=1,TEXT(ASC(入力フォーム【変更】!Y143),"0000000"),"")</f>
        <v/>
      </c>
      <c r="AN3" s="193" t="str">
        <f>IF(C3=1,LEFT(ASC(PHONETIC(入力フォーム【変更】!J144)),30),"")</f>
        <v/>
      </c>
      <c r="AO3" s="193"/>
      <c r="AP3" s="196"/>
      <c r="AQ3" s="197"/>
      <c r="AR3" s="193"/>
      <c r="AS3" s="193"/>
      <c r="AT3" s="193"/>
      <c r="AV3" s="193"/>
      <c r="AW3" s="193"/>
      <c r="AX3" s="193"/>
      <c r="AZ3" s="193"/>
      <c r="BA3" s="193"/>
      <c r="BB3" s="193"/>
      <c r="BD3" s="193"/>
      <c r="BE3" s="193"/>
      <c r="BF3" s="193"/>
      <c r="BH3" s="193"/>
      <c r="BI3" s="193"/>
      <c r="BJ3" s="193"/>
      <c r="BL3" s="193"/>
      <c r="BM3" s="193"/>
      <c r="BP3" s="196"/>
      <c r="BQ3" s="197"/>
      <c r="BR3" s="193"/>
      <c r="BS3" s="193"/>
      <c r="BU3" s="193"/>
      <c r="BW3" s="193"/>
      <c r="BX3" s="193"/>
      <c r="BY3" s="193"/>
    </row>
  </sheetData>
  <sheetProtection sheet="1" objects="1" scenarios="1"/>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FFFA-6B05-47AC-B05E-23B673FD80D0}">
  <dimension ref="A1:AL33"/>
  <sheetViews>
    <sheetView zoomScale="90" zoomScaleNormal="90" workbookViewId="0">
      <pane ySplit="5" topLeftCell="A15" activePane="bottomLeft" state="frozen"/>
      <selection pane="bottomLeft" activeCell="A3" sqref="A3:XFD3"/>
    </sheetView>
  </sheetViews>
  <sheetFormatPr defaultRowHeight="18" x14ac:dyDescent="0.35"/>
  <cols>
    <col min="1" max="1" width="6.375" customWidth="1"/>
    <col min="2" max="2" width="11.25" customWidth="1"/>
    <col min="3" max="3" width="15.25" customWidth="1"/>
    <col min="5" max="5" width="19" customWidth="1"/>
    <col min="6" max="6" width="12" customWidth="1"/>
    <col min="8" max="8" width="18" customWidth="1"/>
    <col min="9" max="9" width="25.625" customWidth="1"/>
    <col min="10" max="37" width="4.125" customWidth="1"/>
    <col min="38" max="38" width="11.25" customWidth="1"/>
  </cols>
  <sheetData>
    <row r="1" spans="1:38" ht="24" x14ac:dyDescent="0.35">
      <c r="A1" s="216" t="s">
        <v>320</v>
      </c>
    </row>
    <row r="2" spans="1:38" ht="18.75" thickBot="1" x14ac:dyDescent="0.4">
      <c r="A2" s="200" t="s">
        <v>301</v>
      </c>
      <c r="B2" s="200" t="s">
        <v>125</v>
      </c>
      <c r="C2" s="200" t="s">
        <v>61</v>
      </c>
      <c r="D2" s="200" t="s">
        <v>302</v>
      </c>
      <c r="E2" s="200" t="s">
        <v>62</v>
      </c>
      <c r="F2" s="200" t="s">
        <v>303</v>
      </c>
      <c r="G2" s="200" t="s">
        <v>58</v>
      </c>
      <c r="H2" s="200" t="s">
        <v>63</v>
      </c>
      <c r="I2" s="200" t="s">
        <v>59</v>
      </c>
      <c r="J2" s="200" t="s">
        <v>64</v>
      </c>
      <c r="K2" s="200" t="s">
        <v>65</v>
      </c>
      <c r="L2" s="200" t="s">
        <v>14</v>
      </c>
      <c r="M2" s="200" t="s">
        <v>66</v>
      </c>
      <c r="N2" s="200" t="s">
        <v>67</v>
      </c>
      <c r="O2" s="200" t="s">
        <v>340</v>
      </c>
      <c r="P2" s="200" t="s">
        <v>341</v>
      </c>
      <c r="Q2" s="200" t="s">
        <v>334</v>
      </c>
      <c r="R2" s="200" t="s">
        <v>117</v>
      </c>
      <c r="S2" s="200" t="s">
        <v>68</v>
      </c>
      <c r="T2" s="200" t="s">
        <v>116</v>
      </c>
      <c r="U2" s="200" t="s">
        <v>310</v>
      </c>
      <c r="V2" s="200" t="s">
        <v>119</v>
      </c>
      <c r="W2" s="200" t="s">
        <v>120</v>
      </c>
      <c r="X2" s="200" t="s">
        <v>121</v>
      </c>
      <c r="Y2" s="200" t="s">
        <v>122</v>
      </c>
      <c r="Z2" s="200" t="s">
        <v>123</v>
      </c>
    </row>
    <row r="3" spans="1:38" ht="33.75" customHeight="1" thickTop="1" thickBot="1" x14ac:dyDescent="0.4">
      <c r="A3" s="202"/>
      <c r="B3" s="203" t="str">
        <f>入力フォーム【変更】!$X$32</f>
        <v/>
      </c>
      <c r="C3" s="204">
        <f>入力フォーム【変更】!$J$36</f>
        <v>0</v>
      </c>
      <c r="D3" s="205">
        <f>入力フォーム【変更】!$K$34</f>
        <v>0</v>
      </c>
      <c r="E3" s="204">
        <f>入力フォーム【変更】!$J$35</f>
        <v>0</v>
      </c>
      <c r="F3" s="204" t="str">
        <f>入力フォーム【変更】!$J$37&amp;"　"&amp;入力フォーム【変更】!$Z$37</f>
        <v>　</v>
      </c>
      <c r="G3" s="204">
        <f>入力フォーム【変更】!J141</f>
        <v>0</v>
      </c>
      <c r="H3" s="207">
        <f>入力フォーム【変更】!AA141</f>
        <v>0</v>
      </c>
      <c r="I3" s="204">
        <f>入力フォーム【変更】!J142</f>
        <v>0</v>
      </c>
      <c r="J3" s="208">
        <f>入力フォーム【変更】!AA142</f>
        <v>0</v>
      </c>
      <c r="K3" s="204">
        <f>入力フォーム【変更】!J143</f>
        <v>0</v>
      </c>
      <c r="L3" s="209">
        <f>入力フォーム【変更】!Y143</f>
        <v>0</v>
      </c>
      <c r="M3" s="204">
        <f>入力フォーム【変更】!J144</f>
        <v>0</v>
      </c>
      <c r="N3" s="210" t="str">
        <f>入力フォーム【変更】!J133</f>
        <v/>
      </c>
      <c r="O3" s="206" t="str">
        <f>入力フォーム【変更】!K124</f>
        <v/>
      </c>
      <c r="P3" s="206" t="str">
        <f>入力フォーム【変更】!K125</f>
        <v/>
      </c>
      <c r="Q3" s="206" t="str">
        <f>入力フォーム【変更】!K126</f>
        <v/>
      </c>
      <c r="R3" s="211" t="str">
        <f>入力フォーム【変更】!J132</f>
        <v/>
      </c>
      <c r="S3" s="210" t="str">
        <f>入力フォーム【変更】!J135</f>
        <v/>
      </c>
      <c r="T3" s="210" t="str">
        <f>入力フォーム【変更】!J137</f>
        <v/>
      </c>
      <c r="U3" s="210" t="str">
        <f>入力フォーム【変更】!J136</f>
        <v/>
      </c>
      <c r="V3" s="210" t="str">
        <f>入力フォーム【変更】!J160</f>
        <v/>
      </c>
      <c r="W3" s="205">
        <f>入力フォーム【変更】!K162</f>
        <v>0</v>
      </c>
      <c r="X3" s="204">
        <f>入力フォーム【変更】!J163</f>
        <v>0</v>
      </c>
      <c r="Y3" s="204">
        <f>入力フォーム【変更】!J164</f>
        <v>0</v>
      </c>
      <c r="Z3" s="212" t="str">
        <f>入力フォーム【変更】!J165&amp;"　"&amp;入力フォーム【変更】!Z165</f>
        <v>　</v>
      </c>
    </row>
    <row r="4" spans="1:38" ht="24.75" thickTop="1" x14ac:dyDescent="0.35">
      <c r="A4" s="216" t="s">
        <v>356</v>
      </c>
    </row>
    <row r="5" spans="1:38" s="201" customFormat="1" ht="142.5" customHeight="1" thickBot="1" x14ac:dyDescent="0.4">
      <c r="A5" s="200" t="s">
        <v>301</v>
      </c>
      <c r="B5" s="200" t="s">
        <v>125</v>
      </c>
      <c r="C5" s="200" t="s">
        <v>61</v>
      </c>
      <c r="D5" s="200" t="s">
        <v>302</v>
      </c>
      <c r="E5" s="200" t="s">
        <v>62</v>
      </c>
      <c r="F5" s="200" t="s">
        <v>303</v>
      </c>
      <c r="G5" s="200" t="s">
        <v>112</v>
      </c>
      <c r="H5" s="200" t="s">
        <v>69</v>
      </c>
      <c r="I5" s="200" t="s">
        <v>306</v>
      </c>
      <c r="J5" s="215" t="s">
        <v>304</v>
      </c>
      <c r="K5" s="215" t="s">
        <v>305</v>
      </c>
      <c r="L5" s="215" t="s">
        <v>307</v>
      </c>
      <c r="M5" s="215" t="s">
        <v>308</v>
      </c>
      <c r="N5" s="215" t="s">
        <v>309</v>
      </c>
      <c r="O5" s="215" t="s">
        <v>311</v>
      </c>
      <c r="P5" s="215" t="s">
        <v>83</v>
      </c>
      <c r="Q5" s="215" t="s">
        <v>84</v>
      </c>
      <c r="R5" s="215" t="s">
        <v>312</v>
      </c>
      <c r="S5" s="215" t="s">
        <v>153</v>
      </c>
      <c r="T5" s="215" t="s">
        <v>189</v>
      </c>
      <c r="U5" s="215" t="s">
        <v>314</v>
      </c>
      <c r="V5" s="215" t="s">
        <v>73</v>
      </c>
      <c r="W5" s="215" t="s">
        <v>74</v>
      </c>
      <c r="X5" s="215" t="s">
        <v>315</v>
      </c>
      <c r="Y5" s="215" t="s">
        <v>148</v>
      </c>
      <c r="Z5" s="215" t="s">
        <v>75</v>
      </c>
      <c r="AA5" s="215" t="s">
        <v>353</v>
      </c>
      <c r="AB5" s="215" t="s">
        <v>77</v>
      </c>
      <c r="AC5" s="215" t="s">
        <v>76</v>
      </c>
      <c r="AD5" s="215" t="s">
        <v>316</v>
      </c>
      <c r="AE5" s="215" t="s">
        <v>317</v>
      </c>
      <c r="AF5" s="215" t="s">
        <v>318</v>
      </c>
      <c r="AG5" s="215" t="s">
        <v>160</v>
      </c>
      <c r="AH5" s="215" t="s">
        <v>71</v>
      </c>
      <c r="AI5" s="215" t="s">
        <v>319</v>
      </c>
      <c r="AJ5" s="215" t="s">
        <v>72</v>
      </c>
      <c r="AK5" s="215" t="s">
        <v>168</v>
      </c>
      <c r="AL5" s="200" t="s">
        <v>89</v>
      </c>
    </row>
    <row r="6" spans="1:38" s="213" customFormat="1" ht="33.75" customHeight="1" thickTop="1" thickBot="1" x14ac:dyDescent="0.4">
      <c r="A6" s="202"/>
      <c r="B6" s="203" t="str">
        <f>入力フォーム【変更】!$X$32</f>
        <v/>
      </c>
      <c r="C6" s="204">
        <f>入力フォーム【変更】!$J$36</f>
        <v>0</v>
      </c>
      <c r="D6" s="205">
        <f>入力フォーム【変更】!$K$34</f>
        <v>0</v>
      </c>
      <c r="E6" s="204">
        <f>入力フォーム【変更】!$J$35</f>
        <v>0</v>
      </c>
      <c r="F6" s="204" t="str">
        <f>入力フォーム【変更】!$J$37&amp;"　"&amp;入力フォーム【変更】!$Z$37</f>
        <v>　</v>
      </c>
      <c r="G6" s="204" t="str">
        <f>IF(ISBLANK(入力フォーム【変更】!B47),"",入力フォーム【変更】!B47)</f>
        <v/>
      </c>
      <c r="H6" s="204" t="str">
        <f>IF(ISBLANK(入力フォーム【変更】!H47),"",入力フォーム【変更】!H47)</f>
        <v/>
      </c>
      <c r="I6" s="204" t="str">
        <f>IF(ISBLANK(入力フォーム【変更】!V47),"",入力フォーム【変更】!V47)</f>
        <v/>
      </c>
      <c r="J6" s="214" t="str">
        <f>IF(ISBLANK(入力フォーム【変更】!AE47),"",入力フォーム【変更】!AE47)</f>
        <v/>
      </c>
      <c r="K6" s="214" t="str">
        <f>IF(ISBLANK(入力フォーム【変更】!AF47),"",入力フォーム【変更】!AF47)</f>
        <v/>
      </c>
      <c r="L6" s="214" t="str">
        <f>IF(ISBLANK(入力フォーム【変更】!AG47),"",入力フォーム【変更】!AG47)</f>
        <v/>
      </c>
      <c r="M6" s="214" t="str">
        <f>IF(ISBLANK(入力フォーム【変更】!AH47),"",入力フォーム【変更】!AH47)</f>
        <v/>
      </c>
      <c r="N6" s="214" t="str">
        <f>IF(ISBLANK(入力フォーム【変更】!AI47),"",入力フォーム【変更】!AI47)</f>
        <v/>
      </c>
      <c r="O6" s="214"/>
      <c r="P6" s="214"/>
      <c r="Q6" s="214"/>
      <c r="R6" s="214"/>
      <c r="S6" s="214"/>
      <c r="T6" s="214"/>
      <c r="U6" s="214"/>
      <c r="V6" s="214"/>
      <c r="W6" s="214"/>
      <c r="X6" s="214"/>
      <c r="Y6" s="214"/>
      <c r="Z6" s="214"/>
      <c r="AA6" s="214"/>
      <c r="AB6" s="214"/>
      <c r="AC6" s="214"/>
      <c r="AD6" s="214"/>
      <c r="AE6" s="214"/>
      <c r="AF6" s="214"/>
      <c r="AG6" s="214"/>
      <c r="AH6" s="214"/>
      <c r="AI6" s="214"/>
      <c r="AJ6" s="214"/>
      <c r="AK6" s="214"/>
      <c r="AL6" s="206" t="str">
        <f>IF(ISBLANK(入力フォーム【変更】!H47),"",入力フォーム【変更】!$AO$41)</f>
        <v/>
      </c>
    </row>
    <row r="7" spans="1:38" ht="33.75" customHeight="1" thickTop="1" thickBot="1" x14ac:dyDescent="0.4">
      <c r="A7" s="202"/>
      <c r="B7" s="203" t="str">
        <f>入力フォーム【変更】!$X$32</f>
        <v/>
      </c>
      <c r="C7" s="204">
        <f>入力フォーム【変更】!$J$36</f>
        <v>0</v>
      </c>
      <c r="D7" s="205">
        <f>入力フォーム【変更】!$K$34</f>
        <v>0</v>
      </c>
      <c r="E7" s="204">
        <f>入力フォーム【変更】!$J$35</f>
        <v>0</v>
      </c>
      <c r="F7" s="204" t="str">
        <f>入力フォーム【変更】!$J$37&amp;"　"&amp;入力フォーム【変更】!$Z$37</f>
        <v>　</v>
      </c>
      <c r="G7" s="204" t="str">
        <f>IF(ISBLANK(入力フォーム【変更】!B48),"",入力フォーム【変更】!B48)</f>
        <v/>
      </c>
      <c r="H7" s="204" t="str">
        <f>IF(ISBLANK(入力フォーム【変更】!H48),"",入力フォーム【変更】!H48)</f>
        <v/>
      </c>
      <c r="I7" s="204" t="str">
        <f>IF(ISBLANK(入力フォーム【変更】!V48),"",入力フォーム【変更】!V48)</f>
        <v/>
      </c>
      <c r="J7" s="214" t="str">
        <f>IF(ISBLANK(入力フォーム【変更】!AE48),"",入力フォーム【変更】!AE48)</f>
        <v/>
      </c>
      <c r="K7" s="214" t="str">
        <f>IF(ISBLANK(入力フォーム【変更】!AF48),"",入力フォーム【変更】!AF48)</f>
        <v/>
      </c>
      <c r="L7" s="214" t="str">
        <f>IF(ISBLANK(入力フォーム【変更】!AG48),"",入力フォーム【変更】!AG48)</f>
        <v/>
      </c>
      <c r="M7" s="214" t="str">
        <f>IF(ISBLANK(入力フォーム【変更】!AH48),"",入力フォーム【変更】!AH48)</f>
        <v/>
      </c>
      <c r="N7" s="214" t="str">
        <f>IF(ISBLANK(入力フォーム【変更】!AI48),"",入力フォーム【変更】!AI48)</f>
        <v/>
      </c>
      <c r="O7" s="214"/>
      <c r="P7" s="214"/>
      <c r="Q7" s="214"/>
      <c r="R7" s="214"/>
      <c r="S7" s="214"/>
      <c r="T7" s="214"/>
      <c r="U7" s="214"/>
      <c r="V7" s="214"/>
      <c r="W7" s="214"/>
      <c r="X7" s="214"/>
      <c r="Y7" s="214"/>
      <c r="Z7" s="214"/>
      <c r="AA7" s="214"/>
      <c r="AB7" s="214"/>
      <c r="AC7" s="214"/>
      <c r="AD7" s="214"/>
      <c r="AE7" s="214"/>
      <c r="AF7" s="214"/>
      <c r="AG7" s="214"/>
      <c r="AH7" s="214"/>
      <c r="AI7" s="214"/>
      <c r="AJ7" s="214"/>
      <c r="AK7" s="214"/>
      <c r="AL7" s="206" t="str">
        <f>IF(ISBLANK(入力フォーム【変更】!H48),"",入力フォーム【変更】!$AO$41)</f>
        <v/>
      </c>
    </row>
    <row r="8" spans="1:38" ht="33.75" customHeight="1" thickTop="1" thickBot="1" x14ac:dyDescent="0.4">
      <c r="A8" s="202"/>
      <c r="B8" s="203" t="str">
        <f>入力フォーム【変更】!$X$32</f>
        <v/>
      </c>
      <c r="C8" s="204">
        <f>入力フォーム【変更】!$J$36</f>
        <v>0</v>
      </c>
      <c r="D8" s="205">
        <f>入力フォーム【変更】!$K$34</f>
        <v>0</v>
      </c>
      <c r="E8" s="204">
        <f>入力フォーム【変更】!$J$35</f>
        <v>0</v>
      </c>
      <c r="F8" s="204" t="str">
        <f>入力フォーム【変更】!$J$37&amp;"　"&amp;入力フォーム【変更】!$Z$37</f>
        <v>　</v>
      </c>
      <c r="G8" s="204" t="str">
        <f>IF(ISBLANK(入力フォーム【変更】!B49),"",入力フォーム【変更】!B49)</f>
        <v/>
      </c>
      <c r="H8" s="204" t="str">
        <f>IF(ISBLANK(入力フォーム【変更】!H49),"",入力フォーム【変更】!H49)</f>
        <v/>
      </c>
      <c r="I8" s="204" t="str">
        <f>IF(ISBLANK(入力フォーム【変更】!V49),"",入力フォーム【変更】!V49)</f>
        <v/>
      </c>
      <c r="J8" s="214" t="str">
        <f>IF(ISBLANK(入力フォーム【変更】!AE49),"",入力フォーム【変更】!AE49)</f>
        <v/>
      </c>
      <c r="K8" s="214" t="str">
        <f>IF(ISBLANK(入力フォーム【変更】!AF49),"",入力フォーム【変更】!AF49)</f>
        <v/>
      </c>
      <c r="L8" s="214" t="str">
        <f>IF(ISBLANK(入力フォーム【変更】!AG49),"",入力フォーム【変更】!AG49)</f>
        <v/>
      </c>
      <c r="M8" s="214" t="str">
        <f>IF(ISBLANK(入力フォーム【変更】!AH49),"",入力フォーム【変更】!AH49)</f>
        <v/>
      </c>
      <c r="N8" s="214" t="str">
        <f>IF(ISBLANK(入力フォーム【変更】!AI49),"",入力フォーム【変更】!AI49)</f>
        <v/>
      </c>
      <c r="O8" s="214"/>
      <c r="P8" s="214"/>
      <c r="Q8" s="214"/>
      <c r="R8" s="214"/>
      <c r="S8" s="214"/>
      <c r="T8" s="214"/>
      <c r="U8" s="214"/>
      <c r="V8" s="214"/>
      <c r="W8" s="214"/>
      <c r="X8" s="214"/>
      <c r="Y8" s="214"/>
      <c r="Z8" s="214"/>
      <c r="AA8" s="214"/>
      <c r="AB8" s="214"/>
      <c r="AC8" s="214"/>
      <c r="AD8" s="214"/>
      <c r="AE8" s="214"/>
      <c r="AF8" s="214"/>
      <c r="AG8" s="214"/>
      <c r="AH8" s="214"/>
      <c r="AI8" s="214"/>
      <c r="AJ8" s="214"/>
      <c r="AK8" s="214"/>
      <c r="AL8" s="206" t="str">
        <f>IF(ISBLANK(入力フォーム【変更】!H49),"",入力フォーム【変更】!$AO$41)</f>
        <v/>
      </c>
    </row>
    <row r="9" spans="1:38" ht="33.75" customHeight="1" thickTop="1" thickBot="1" x14ac:dyDescent="0.4">
      <c r="A9" s="202"/>
      <c r="B9" s="203" t="str">
        <f>入力フォーム【変更】!$X$32</f>
        <v/>
      </c>
      <c r="C9" s="204">
        <f>入力フォーム【変更】!$J$36</f>
        <v>0</v>
      </c>
      <c r="D9" s="205">
        <f>入力フォーム【変更】!$K$34</f>
        <v>0</v>
      </c>
      <c r="E9" s="204">
        <f>入力フォーム【変更】!$J$35</f>
        <v>0</v>
      </c>
      <c r="F9" s="204" t="str">
        <f>入力フォーム【変更】!$J$37&amp;"　"&amp;入力フォーム【変更】!$Z$37</f>
        <v>　</v>
      </c>
      <c r="G9" s="204" t="str">
        <f>IF(ISBLANK(入力フォーム【変更】!B50),"",入力フォーム【変更】!B50)</f>
        <v/>
      </c>
      <c r="H9" s="204" t="str">
        <f>IF(ISBLANK(入力フォーム【変更】!H50),"",入力フォーム【変更】!H50)</f>
        <v/>
      </c>
      <c r="I9" s="204" t="str">
        <f>IF(ISBLANK(入力フォーム【変更】!V50),"",入力フォーム【変更】!V50)</f>
        <v/>
      </c>
      <c r="J9" s="214" t="str">
        <f>IF(ISBLANK(入力フォーム【変更】!AE50),"",入力フォーム【変更】!AE50)</f>
        <v/>
      </c>
      <c r="K9" s="214" t="str">
        <f>IF(ISBLANK(入力フォーム【変更】!AF50),"",入力フォーム【変更】!AF50)</f>
        <v/>
      </c>
      <c r="L9" s="214" t="str">
        <f>IF(ISBLANK(入力フォーム【変更】!AG50),"",入力フォーム【変更】!AG50)</f>
        <v/>
      </c>
      <c r="M9" s="214" t="str">
        <f>IF(ISBLANK(入力フォーム【変更】!AH50),"",入力フォーム【変更】!AH50)</f>
        <v/>
      </c>
      <c r="N9" s="214" t="str">
        <f>IF(ISBLANK(入力フォーム【変更】!AI50),"",入力フォーム【変更】!AI50)</f>
        <v/>
      </c>
      <c r="O9" s="214"/>
      <c r="P9" s="214"/>
      <c r="Q9" s="214"/>
      <c r="R9" s="214"/>
      <c r="S9" s="214"/>
      <c r="T9" s="214"/>
      <c r="U9" s="214"/>
      <c r="V9" s="214"/>
      <c r="W9" s="214"/>
      <c r="X9" s="214"/>
      <c r="Y9" s="214"/>
      <c r="Z9" s="214"/>
      <c r="AA9" s="214"/>
      <c r="AB9" s="214"/>
      <c r="AC9" s="214"/>
      <c r="AD9" s="214"/>
      <c r="AE9" s="214"/>
      <c r="AF9" s="214"/>
      <c r="AG9" s="214"/>
      <c r="AH9" s="214"/>
      <c r="AI9" s="214"/>
      <c r="AJ9" s="214"/>
      <c r="AK9" s="214"/>
      <c r="AL9" s="206" t="str">
        <f>IF(ISBLANK(入力フォーム【変更】!H50),"",入力フォーム【変更】!$AO$41)</f>
        <v/>
      </c>
    </row>
    <row r="10" spans="1:38" ht="33.75" customHeight="1" thickTop="1" thickBot="1" x14ac:dyDescent="0.4">
      <c r="A10" s="202"/>
      <c r="B10" s="203" t="str">
        <f>入力フォーム【変更】!$X$32</f>
        <v/>
      </c>
      <c r="C10" s="204">
        <f>入力フォーム【変更】!$J$36</f>
        <v>0</v>
      </c>
      <c r="D10" s="205">
        <f>入力フォーム【変更】!$K$34</f>
        <v>0</v>
      </c>
      <c r="E10" s="204">
        <f>入力フォーム【変更】!$J$35</f>
        <v>0</v>
      </c>
      <c r="F10" s="204" t="str">
        <f>入力フォーム【変更】!$J$37&amp;"　"&amp;入力フォーム【変更】!$Z$37</f>
        <v>　</v>
      </c>
      <c r="G10" s="204" t="str">
        <f>IF(ISBLANK(入力フォーム【変更】!B51),"",入力フォーム【変更】!B51)</f>
        <v/>
      </c>
      <c r="H10" s="204" t="str">
        <f>IF(ISBLANK(入力フォーム【変更】!H51),"",入力フォーム【変更】!H51)</f>
        <v/>
      </c>
      <c r="I10" s="204" t="str">
        <f>IF(ISBLANK(入力フォーム【変更】!V51),"",入力フォーム【変更】!V51)</f>
        <v/>
      </c>
      <c r="J10" s="214" t="str">
        <f>IF(ISBLANK(入力フォーム【変更】!AE51),"",入力フォーム【変更】!AE51)</f>
        <v/>
      </c>
      <c r="K10" s="214" t="str">
        <f>IF(ISBLANK(入力フォーム【変更】!AF51),"",入力フォーム【変更】!AF51)</f>
        <v/>
      </c>
      <c r="L10" s="214" t="str">
        <f>IF(ISBLANK(入力フォーム【変更】!AG51),"",入力フォーム【変更】!AG51)</f>
        <v/>
      </c>
      <c r="M10" s="214" t="str">
        <f>IF(ISBLANK(入力フォーム【変更】!AH51),"",入力フォーム【変更】!AH51)</f>
        <v/>
      </c>
      <c r="N10" s="214" t="str">
        <f>IF(ISBLANK(入力フォーム【変更】!AI51),"",入力フォーム【変更】!AI51)</f>
        <v/>
      </c>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06" t="str">
        <f>IF(ISBLANK(入力フォーム【変更】!H51),"",入力フォーム【変更】!$AO$41)</f>
        <v/>
      </c>
    </row>
    <row r="11" spans="1:38" ht="33.75" customHeight="1" thickTop="1" thickBot="1" x14ac:dyDescent="0.4">
      <c r="A11" s="202"/>
      <c r="B11" s="203" t="str">
        <f>入力フォーム【変更】!$X$32</f>
        <v/>
      </c>
      <c r="C11" s="204">
        <f>入力フォーム【変更】!$J$36</f>
        <v>0</v>
      </c>
      <c r="D11" s="205">
        <f>入力フォーム【変更】!$K$34</f>
        <v>0</v>
      </c>
      <c r="E11" s="204">
        <f>入力フォーム【変更】!$J$35</f>
        <v>0</v>
      </c>
      <c r="F11" s="204" t="str">
        <f>入力フォーム【変更】!$J$37&amp;"　"&amp;入力フォーム【変更】!$Z$37</f>
        <v>　</v>
      </c>
      <c r="G11" s="204" t="str">
        <f>IF(ISBLANK(入力フォーム【変更】!B52),"",入力フォーム【変更】!B52)</f>
        <v/>
      </c>
      <c r="H11" s="204" t="str">
        <f>IF(ISBLANK(入力フォーム【変更】!H52),"",入力フォーム【変更】!H52)</f>
        <v/>
      </c>
      <c r="I11" s="204" t="str">
        <f>IF(ISBLANK(入力フォーム【変更】!V52),"",入力フォーム【変更】!V52)</f>
        <v/>
      </c>
      <c r="J11" s="214" t="str">
        <f>IF(ISBLANK(入力フォーム【変更】!AE52),"",入力フォーム【変更】!AE52)</f>
        <v/>
      </c>
      <c r="K11" s="214" t="str">
        <f>IF(ISBLANK(入力フォーム【変更】!AF52),"",入力フォーム【変更】!AF52)</f>
        <v/>
      </c>
      <c r="L11" s="214" t="str">
        <f>IF(ISBLANK(入力フォーム【変更】!AG52),"",入力フォーム【変更】!AG52)</f>
        <v/>
      </c>
      <c r="M11" s="214" t="str">
        <f>IF(ISBLANK(入力フォーム【変更】!AH52),"",入力フォーム【変更】!AH52)</f>
        <v/>
      </c>
      <c r="N11" s="214" t="str">
        <f>IF(ISBLANK(入力フォーム【変更】!AI52),"",入力フォーム【変更】!AI52)</f>
        <v/>
      </c>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06" t="str">
        <f>IF(ISBLANK(入力フォーム【変更】!H52),"",入力フォーム【変更】!$AO$41)</f>
        <v/>
      </c>
    </row>
    <row r="12" spans="1:38" ht="33.75" customHeight="1" thickTop="1" thickBot="1" x14ac:dyDescent="0.4">
      <c r="A12" s="202"/>
      <c r="B12" s="203" t="str">
        <f>入力フォーム【変更】!$X$32</f>
        <v/>
      </c>
      <c r="C12" s="204">
        <f>入力フォーム【変更】!$J$36</f>
        <v>0</v>
      </c>
      <c r="D12" s="205">
        <f>入力フォーム【変更】!$K$34</f>
        <v>0</v>
      </c>
      <c r="E12" s="204">
        <f>入力フォーム【変更】!$J$35</f>
        <v>0</v>
      </c>
      <c r="F12" s="204" t="str">
        <f>入力フォーム【変更】!$J$37&amp;"　"&amp;入力フォーム【変更】!$Z$37</f>
        <v>　</v>
      </c>
      <c r="G12" s="204" t="str">
        <f>IF(ISBLANK(入力フォーム【変更】!B60),"",入力フォーム【変更】!B60)</f>
        <v/>
      </c>
      <c r="H12" s="204" t="str">
        <f>IF(ISBLANK(入力フォーム【変更】!H60),"",入力フォーム【変更】!H60)</f>
        <v/>
      </c>
      <c r="I12" s="204" t="str">
        <f>IF(ISBLANK(入力フォーム【変更】!V60),"",入力フォーム【変更】!V60)</f>
        <v/>
      </c>
      <c r="J12" s="214"/>
      <c r="K12" s="214"/>
      <c r="L12" s="214"/>
      <c r="M12" s="214"/>
      <c r="N12" s="214"/>
      <c r="O12" s="214" t="str">
        <f>IF(ISBLANK(入力フォーム【変更】!AE60),"",入力フォーム【変更】!AE60)</f>
        <v/>
      </c>
      <c r="P12" s="214" t="str">
        <f>IF(ISBLANK(入力フォーム【変更】!AF60),"",入力フォーム【変更】!AF60)</f>
        <v/>
      </c>
      <c r="Q12" s="214" t="str">
        <f>IF(ISBLANK(入力フォーム【変更】!AG60),"",入力フォーム【変更】!AG60)</f>
        <v/>
      </c>
      <c r="R12" s="214" t="str">
        <f>IF(ISBLANK(入力フォーム【変更】!AH60),"",入力フォーム【変更】!AH60)</f>
        <v/>
      </c>
      <c r="S12" s="214" t="str">
        <f>IF(ISBLANK(入力フォーム【変更】!AI60),"",入力フォーム【変更】!AI60)</f>
        <v/>
      </c>
      <c r="T12" s="214"/>
      <c r="U12" s="214"/>
      <c r="V12" s="214"/>
      <c r="W12" s="214"/>
      <c r="X12" s="214"/>
      <c r="Y12" s="214"/>
      <c r="Z12" s="214"/>
      <c r="AA12" s="214"/>
      <c r="AB12" s="214"/>
      <c r="AC12" s="214"/>
      <c r="AD12" s="214"/>
      <c r="AE12" s="214"/>
      <c r="AF12" s="214"/>
      <c r="AG12" s="214"/>
      <c r="AH12" s="214"/>
      <c r="AI12" s="214"/>
      <c r="AJ12" s="214"/>
      <c r="AK12" s="214"/>
      <c r="AL12" s="206" t="str">
        <f>IF(ISBLANK(入力フォーム【変更】!B60),"",入力フォーム【変更】!$AO$41)</f>
        <v/>
      </c>
    </row>
    <row r="13" spans="1:38" ht="33.75" customHeight="1" thickTop="1" thickBot="1" x14ac:dyDescent="0.4">
      <c r="A13" s="202"/>
      <c r="B13" s="203" t="str">
        <f>入力フォーム【変更】!$X$32</f>
        <v/>
      </c>
      <c r="C13" s="204">
        <f>入力フォーム【変更】!$J$36</f>
        <v>0</v>
      </c>
      <c r="D13" s="205">
        <f>入力フォーム【変更】!$K$34</f>
        <v>0</v>
      </c>
      <c r="E13" s="204">
        <f>入力フォーム【変更】!$J$35</f>
        <v>0</v>
      </c>
      <c r="F13" s="204" t="str">
        <f>入力フォーム【変更】!$J$37&amp;"　"&amp;入力フォーム【変更】!$Z$37</f>
        <v>　</v>
      </c>
      <c r="G13" s="204" t="str">
        <f>IF(ISBLANK(入力フォーム【変更】!B61),"",入力フォーム【変更】!B61)</f>
        <v/>
      </c>
      <c r="H13" s="204" t="str">
        <f>IF(ISBLANK(入力フォーム【変更】!H61),"",入力フォーム【変更】!H61)</f>
        <v/>
      </c>
      <c r="I13" s="204" t="str">
        <f>IF(ISBLANK(入力フォーム【変更】!V61),"",入力フォーム【変更】!V61)</f>
        <v/>
      </c>
      <c r="J13" s="214"/>
      <c r="K13" s="214"/>
      <c r="L13" s="214"/>
      <c r="M13" s="214"/>
      <c r="N13" s="214"/>
      <c r="O13" s="214" t="str">
        <f>IF(ISBLANK(入力フォーム【変更】!AE61),"",入力フォーム【変更】!AE61)</f>
        <v/>
      </c>
      <c r="P13" s="214" t="str">
        <f>IF(ISBLANK(入力フォーム【変更】!AF61),"",入力フォーム【変更】!AF61)</f>
        <v/>
      </c>
      <c r="Q13" s="214" t="str">
        <f>IF(ISBLANK(入力フォーム【変更】!AG61),"",入力フォーム【変更】!AG61)</f>
        <v/>
      </c>
      <c r="R13" s="214" t="str">
        <f>IF(ISBLANK(入力フォーム【変更】!AH61),"",入力フォーム【変更】!AH61)</f>
        <v/>
      </c>
      <c r="S13" s="214" t="str">
        <f>IF(ISBLANK(入力フォーム【変更】!AI61),"",入力フォーム【変更】!AI61)</f>
        <v/>
      </c>
      <c r="T13" s="214"/>
      <c r="U13" s="214"/>
      <c r="V13" s="214"/>
      <c r="W13" s="214"/>
      <c r="X13" s="214"/>
      <c r="Y13" s="214"/>
      <c r="Z13" s="214"/>
      <c r="AA13" s="214"/>
      <c r="AB13" s="214"/>
      <c r="AC13" s="214"/>
      <c r="AD13" s="214"/>
      <c r="AE13" s="214"/>
      <c r="AF13" s="214"/>
      <c r="AG13" s="214"/>
      <c r="AH13" s="214"/>
      <c r="AI13" s="214"/>
      <c r="AJ13" s="214"/>
      <c r="AK13" s="214"/>
      <c r="AL13" s="206" t="str">
        <f>IF(ISBLANK(入力フォーム【変更】!B61),"",入力フォーム【変更】!$AO$41)</f>
        <v/>
      </c>
    </row>
    <row r="14" spans="1:38" ht="33.75" customHeight="1" thickTop="1" thickBot="1" x14ac:dyDescent="0.4">
      <c r="A14" s="202"/>
      <c r="B14" s="203" t="str">
        <f>入力フォーム【変更】!$X$32</f>
        <v/>
      </c>
      <c r="C14" s="204">
        <f>入力フォーム【変更】!$J$36</f>
        <v>0</v>
      </c>
      <c r="D14" s="205">
        <f>入力フォーム【変更】!$K$34</f>
        <v>0</v>
      </c>
      <c r="E14" s="204">
        <f>入力フォーム【変更】!$J$35</f>
        <v>0</v>
      </c>
      <c r="F14" s="204" t="str">
        <f>入力フォーム【変更】!$J$37&amp;"　"&amp;入力フォーム【変更】!$Z$37</f>
        <v>　</v>
      </c>
      <c r="G14" s="204" t="str">
        <f>IF(ISBLANK(入力フォーム【変更】!B62),"",入力フォーム【変更】!B62)</f>
        <v/>
      </c>
      <c r="H14" s="204" t="str">
        <f>IF(ISBLANK(入力フォーム【変更】!H62),"",入力フォーム【変更】!H62)</f>
        <v/>
      </c>
      <c r="I14" s="204" t="str">
        <f>IF(ISBLANK(入力フォーム【変更】!V62),"",入力フォーム【変更】!V62)</f>
        <v/>
      </c>
      <c r="J14" s="214"/>
      <c r="K14" s="214"/>
      <c r="L14" s="214"/>
      <c r="M14" s="214"/>
      <c r="N14" s="214"/>
      <c r="O14" s="214" t="str">
        <f>IF(ISBLANK(入力フォーム【変更】!AE62),"",入力フォーム【変更】!AE62)</f>
        <v/>
      </c>
      <c r="P14" s="214" t="str">
        <f>IF(ISBLANK(入力フォーム【変更】!AF62),"",入力フォーム【変更】!AF62)</f>
        <v/>
      </c>
      <c r="Q14" s="214" t="str">
        <f>IF(ISBLANK(入力フォーム【変更】!AG62),"",入力フォーム【変更】!AG62)</f>
        <v/>
      </c>
      <c r="R14" s="214" t="str">
        <f>IF(ISBLANK(入力フォーム【変更】!AH62),"",入力フォーム【変更】!AH62)</f>
        <v/>
      </c>
      <c r="S14" s="214" t="str">
        <f>IF(ISBLANK(入力フォーム【変更】!AI62),"",入力フォーム【変更】!AI62)</f>
        <v/>
      </c>
      <c r="T14" s="214"/>
      <c r="U14" s="214"/>
      <c r="V14" s="214"/>
      <c r="W14" s="214"/>
      <c r="X14" s="214"/>
      <c r="Y14" s="214"/>
      <c r="Z14" s="214"/>
      <c r="AA14" s="214"/>
      <c r="AB14" s="214"/>
      <c r="AC14" s="214"/>
      <c r="AD14" s="214"/>
      <c r="AE14" s="214"/>
      <c r="AF14" s="214"/>
      <c r="AG14" s="214"/>
      <c r="AH14" s="214"/>
      <c r="AI14" s="214"/>
      <c r="AJ14" s="214"/>
      <c r="AK14" s="214"/>
      <c r="AL14" s="206" t="str">
        <f>IF(ISBLANK(入力フォーム【変更】!B62),"",入力フォーム【変更】!$AO$41)</f>
        <v/>
      </c>
    </row>
    <row r="15" spans="1:38" ht="33.75" customHeight="1" thickTop="1" thickBot="1" x14ac:dyDescent="0.4">
      <c r="A15" s="202"/>
      <c r="B15" s="203" t="str">
        <f>入力フォーム【変更】!$X$32</f>
        <v/>
      </c>
      <c r="C15" s="204">
        <f>入力フォーム【変更】!$J$36</f>
        <v>0</v>
      </c>
      <c r="D15" s="205">
        <f>入力フォーム【変更】!$K$34</f>
        <v>0</v>
      </c>
      <c r="E15" s="204">
        <f>入力フォーム【変更】!$J$35</f>
        <v>0</v>
      </c>
      <c r="F15" s="204" t="str">
        <f>入力フォーム【変更】!$J$37&amp;"　"&amp;入力フォーム【変更】!$Z$37</f>
        <v>　</v>
      </c>
      <c r="G15" s="204" t="str">
        <f>IF(ISBLANK(入力フォーム【変更】!B71),"",入力フォーム【変更】!B71)</f>
        <v/>
      </c>
      <c r="H15" s="204" t="str">
        <f>IF(ISBLANK(入力フォーム【変更】!H71),"",入力フォーム【変更】!H71)</f>
        <v/>
      </c>
      <c r="I15" s="204" t="str">
        <f>IF(ISBLANK(入力フォーム【変更】!V71),"",入力フォーム【変更】!V71)</f>
        <v/>
      </c>
      <c r="J15" s="214"/>
      <c r="K15" s="214"/>
      <c r="L15" s="214"/>
      <c r="M15" s="214"/>
      <c r="N15" s="214"/>
      <c r="O15" s="214"/>
      <c r="P15" s="214"/>
      <c r="Q15" s="214"/>
      <c r="R15" s="214"/>
      <c r="S15" s="214"/>
      <c r="T15" s="214" t="str">
        <f>IF(ISBLANK(入力フォーム【変更】!AE71),"",入力フォーム【変更】!AE71)</f>
        <v/>
      </c>
      <c r="U15" s="214" t="str">
        <f>IF(ISBLANK(入力フォーム【変更】!AF71),"",入力フォーム【変更】!AF71)</f>
        <v/>
      </c>
      <c r="V15" s="214"/>
      <c r="W15" s="214"/>
      <c r="X15" s="214"/>
      <c r="Y15" s="214"/>
      <c r="Z15" s="214"/>
      <c r="AA15" s="214"/>
      <c r="AB15" s="214"/>
      <c r="AC15" s="214"/>
      <c r="AD15" s="214"/>
      <c r="AE15" s="214"/>
      <c r="AF15" s="214"/>
      <c r="AG15" s="214"/>
      <c r="AH15" s="214"/>
      <c r="AI15" s="214"/>
      <c r="AJ15" s="214"/>
      <c r="AK15" s="214"/>
      <c r="AL15" s="206" t="str">
        <f>IF(ISBLANK(入力フォーム【変更】!B71),"",入力フォーム【変更】!$AO$41)</f>
        <v/>
      </c>
    </row>
    <row r="16" spans="1:38" ht="33.75" customHeight="1" thickTop="1" thickBot="1" x14ac:dyDescent="0.4">
      <c r="A16" s="202"/>
      <c r="B16" s="203" t="str">
        <f>入力フォーム【変更】!$X$32</f>
        <v/>
      </c>
      <c r="C16" s="204">
        <f>入力フォーム【変更】!$J$36</f>
        <v>0</v>
      </c>
      <c r="D16" s="205">
        <f>入力フォーム【変更】!$K$34</f>
        <v>0</v>
      </c>
      <c r="E16" s="204">
        <f>入力フォーム【変更】!$J$35</f>
        <v>0</v>
      </c>
      <c r="F16" s="204" t="str">
        <f>入力フォーム【変更】!$J$37&amp;"　"&amp;入力フォーム【変更】!$Z$37</f>
        <v>　</v>
      </c>
      <c r="G16" s="204" t="str">
        <f>IF(ISBLANK(入力フォーム【変更】!B72),"",入力フォーム【変更】!B72)</f>
        <v/>
      </c>
      <c r="H16" s="204" t="str">
        <f>IF(ISBLANK(入力フォーム【変更】!H72),"",入力フォーム【変更】!H72)</f>
        <v/>
      </c>
      <c r="I16" s="204" t="str">
        <f>IF(ISBLANK(入力フォーム【変更】!V72),"",入力フォーム【変更】!V72)</f>
        <v/>
      </c>
      <c r="J16" s="214"/>
      <c r="K16" s="214"/>
      <c r="L16" s="214"/>
      <c r="M16" s="214"/>
      <c r="N16" s="214"/>
      <c r="O16" s="214"/>
      <c r="P16" s="214"/>
      <c r="Q16" s="214"/>
      <c r="R16" s="214"/>
      <c r="S16" s="214"/>
      <c r="T16" s="214" t="str">
        <f>IF(ISBLANK(入力フォーム【変更】!AE72),"",入力フォーム【変更】!AE72)</f>
        <v/>
      </c>
      <c r="U16" s="214" t="str">
        <f>IF(ISBLANK(入力フォーム【変更】!AF72),"",入力フォーム【変更】!AF72)</f>
        <v/>
      </c>
      <c r="V16" s="214"/>
      <c r="W16" s="214"/>
      <c r="X16" s="214"/>
      <c r="Y16" s="214"/>
      <c r="Z16" s="214"/>
      <c r="AA16" s="214"/>
      <c r="AB16" s="214"/>
      <c r="AC16" s="214"/>
      <c r="AD16" s="214"/>
      <c r="AE16" s="214"/>
      <c r="AF16" s="214"/>
      <c r="AG16" s="214"/>
      <c r="AH16" s="214"/>
      <c r="AI16" s="214"/>
      <c r="AJ16" s="214"/>
      <c r="AK16" s="214"/>
      <c r="AL16" s="206" t="str">
        <f>IF(ISBLANK(入力フォーム【変更】!B72),"",入力フォーム【変更】!$AO$41)</f>
        <v/>
      </c>
    </row>
    <row r="17" spans="1:38" ht="33.75" customHeight="1" thickTop="1" thickBot="1" x14ac:dyDescent="0.4">
      <c r="A17" s="202"/>
      <c r="B17" s="203" t="str">
        <f>入力フォーム【変更】!$X$32</f>
        <v/>
      </c>
      <c r="C17" s="204">
        <f>入力フォーム【変更】!$J$36</f>
        <v>0</v>
      </c>
      <c r="D17" s="205">
        <f>入力フォーム【変更】!$K$34</f>
        <v>0</v>
      </c>
      <c r="E17" s="204">
        <f>入力フォーム【変更】!$J$35</f>
        <v>0</v>
      </c>
      <c r="F17" s="204" t="str">
        <f>入力フォーム【変更】!$J$37&amp;"　"&amp;入力フォーム【変更】!$Z$37</f>
        <v>　</v>
      </c>
      <c r="G17" s="204" t="str">
        <f>IF(ISBLANK(入力フォーム【変更】!B81),"",入力フォーム【変更】!B81)</f>
        <v/>
      </c>
      <c r="H17" s="204" t="str">
        <f>IF(ISBLANK(入力フォーム【変更】!H81),"",入力フォーム【変更】!H81)</f>
        <v/>
      </c>
      <c r="I17" s="204" t="str">
        <f>IF(ISBLANK(入力フォーム【変更】!T81),"",入力フォーム【変更】!T81)</f>
        <v/>
      </c>
      <c r="J17" s="214"/>
      <c r="K17" s="214"/>
      <c r="L17" s="214"/>
      <c r="M17" s="214"/>
      <c r="N17" s="214"/>
      <c r="O17" s="214"/>
      <c r="P17" s="214"/>
      <c r="Q17" s="214"/>
      <c r="R17" s="214"/>
      <c r="S17" s="214"/>
      <c r="T17" s="214"/>
      <c r="U17" s="214"/>
      <c r="V17" s="214" t="str">
        <f>IF(ISBLANK(入力フォーム【変更】!AA81),"",入力フォーム【変更】!AA81)</f>
        <v/>
      </c>
      <c r="W17" s="214" t="str">
        <f>IF(ISBLANK(入力フォーム【変更】!AB81),"",入力フォーム【変更】!AB81)</f>
        <v/>
      </c>
      <c r="X17" s="214" t="str">
        <f>IF(ISBLANK(入力フォーム【変更】!AC81),"",入力フォーム【変更】!AC81)</f>
        <v/>
      </c>
      <c r="Y17" s="214" t="str">
        <f>IF(ISBLANK(入力フォーム【変更】!AD81),"",入力フォーム【変更】!AD81)</f>
        <v/>
      </c>
      <c r="Z17" s="214" t="str">
        <f>IF(ISBLANK(入力フォーム【変更】!AE81),"",入力フォーム【変更】!AE81)</f>
        <v/>
      </c>
      <c r="AA17" s="214" t="str">
        <f>IF(ISBLANK(入力フォーム【変更】!AF81),"",入力フォーム【変更】!AF81)</f>
        <v/>
      </c>
      <c r="AB17" s="214" t="str">
        <f>IF(ISBLANK(入力フォーム【変更】!AG81),"",入力フォーム【変更】!AG81)</f>
        <v/>
      </c>
      <c r="AC17" s="214" t="str">
        <f>IF(ISBLANK(入力フォーム【変更】!AH81),"",入力フォーム【変更】!AH81)</f>
        <v/>
      </c>
      <c r="AD17" s="214" t="str">
        <f>IF(ISBLANK(入力フォーム【変更】!AI81),"",入力フォーム【変更】!AI81)</f>
        <v/>
      </c>
      <c r="AE17" s="214"/>
      <c r="AF17" s="214"/>
      <c r="AG17" s="214"/>
      <c r="AH17" s="214"/>
      <c r="AI17" s="214"/>
      <c r="AJ17" s="214"/>
      <c r="AK17" s="214"/>
      <c r="AL17" s="206" t="str">
        <f>IF(ISBLANK(入力フォーム【変更】!H81),"",入力フォーム【変更】!$AO$44)</f>
        <v/>
      </c>
    </row>
    <row r="18" spans="1:38" ht="33.75" customHeight="1" thickTop="1" thickBot="1" x14ac:dyDescent="0.4">
      <c r="A18" s="202"/>
      <c r="B18" s="203" t="str">
        <f>入力フォーム【変更】!$X$32</f>
        <v/>
      </c>
      <c r="C18" s="204">
        <f>入力フォーム【変更】!$J$36</f>
        <v>0</v>
      </c>
      <c r="D18" s="205">
        <f>入力フォーム【変更】!$K$34</f>
        <v>0</v>
      </c>
      <c r="E18" s="204">
        <f>入力フォーム【変更】!$J$35</f>
        <v>0</v>
      </c>
      <c r="F18" s="204" t="str">
        <f>入力フォーム【変更】!$J$37&amp;"　"&amp;入力フォーム【変更】!$Z$37</f>
        <v>　</v>
      </c>
      <c r="G18" s="204" t="str">
        <f>IF(ISBLANK(入力フォーム【変更】!B82),"",入力フォーム【変更】!B82)</f>
        <v/>
      </c>
      <c r="H18" s="204" t="str">
        <f>IF(ISBLANK(入力フォーム【変更】!H82),"",入力フォーム【変更】!H82)</f>
        <v/>
      </c>
      <c r="I18" s="204" t="str">
        <f>IF(ISBLANK(入力フォーム【変更】!T82),"",入力フォーム【変更】!T82)</f>
        <v/>
      </c>
      <c r="J18" s="214"/>
      <c r="K18" s="214"/>
      <c r="L18" s="214"/>
      <c r="M18" s="214"/>
      <c r="N18" s="214"/>
      <c r="O18" s="214"/>
      <c r="P18" s="214"/>
      <c r="Q18" s="214"/>
      <c r="R18" s="214"/>
      <c r="S18" s="214"/>
      <c r="T18" s="214"/>
      <c r="U18" s="214"/>
      <c r="V18" s="214" t="str">
        <f>IF(ISBLANK(入力フォーム【変更】!AA82),"",入力フォーム【変更】!AA82)</f>
        <v/>
      </c>
      <c r="W18" s="214" t="str">
        <f>IF(ISBLANK(入力フォーム【変更】!AB82),"",入力フォーム【変更】!AB82)</f>
        <v/>
      </c>
      <c r="X18" s="214" t="str">
        <f>IF(ISBLANK(入力フォーム【変更】!AC82),"",入力フォーム【変更】!AC82)</f>
        <v/>
      </c>
      <c r="Y18" s="214" t="str">
        <f>IF(ISBLANK(入力フォーム【変更】!AD82),"",入力フォーム【変更】!AD82)</f>
        <v/>
      </c>
      <c r="Z18" s="214" t="str">
        <f>IF(ISBLANK(入力フォーム【変更】!AE82),"",入力フォーム【変更】!AE82)</f>
        <v/>
      </c>
      <c r="AA18" s="214" t="str">
        <f>IF(ISBLANK(入力フォーム【変更】!AF82),"",入力フォーム【変更】!AF82)</f>
        <v/>
      </c>
      <c r="AB18" s="214" t="str">
        <f>IF(ISBLANK(入力フォーム【変更】!AG82),"",入力フォーム【変更】!AG82)</f>
        <v/>
      </c>
      <c r="AC18" s="214" t="str">
        <f>IF(ISBLANK(入力フォーム【変更】!AH82),"",入力フォーム【変更】!AH82)</f>
        <v/>
      </c>
      <c r="AD18" s="214" t="str">
        <f>IF(ISBLANK(入力フォーム【変更】!AI82),"",入力フォーム【変更】!AI82)</f>
        <v/>
      </c>
      <c r="AE18" s="214"/>
      <c r="AF18" s="214"/>
      <c r="AG18" s="214"/>
      <c r="AH18" s="214"/>
      <c r="AI18" s="214"/>
      <c r="AJ18" s="214"/>
      <c r="AK18" s="214"/>
      <c r="AL18" s="206" t="str">
        <f>IF(ISBLANK(入力フォーム【変更】!H82),"",入力フォーム【変更】!$AO$44)</f>
        <v/>
      </c>
    </row>
    <row r="19" spans="1:38" ht="33.75" customHeight="1" thickTop="1" thickBot="1" x14ac:dyDescent="0.4">
      <c r="A19" s="202"/>
      <c r="B19" s="203" t="str">
        <f>入力フォーム【変更】!$X$32</f>
        <v/>
      </c>
      <c r="C19" s="204">
        <f>入力フォーム【変更】!$J$36</f>
        <v>0</v>
      </c>
      <c r="D19" s="205">
        <f>入力フォーム【変更】!$K$34</f>
        <v>0</v>
      </c>
      <c r="E19" s="204">
        <f>入力フォーム【変更】!$J$35</f>
        <v>0</v>
      </c>
      <c r="F19" s="204" t="str">
        <f>入力フォーム【変更】!$J$37&amp;"　"&amp;入力フォーム【変更】!$Z$37</f>
        <v>　</v>
      </c>
      <c r="G19" s="204" t="str">
        <f>IF(ISBLANK(入力フォーム【変更】!B83),"",入力フォーム【変更】!B83)</f>
        <v/>
      </c>
      <c r="H19" s="204" t="str">
        <f>IF(ISBLANK(入力フォーム【変更】!H83),"",入力フォーム【変更】!H83)</f>
        <v/>
      </c>
      <c r="I19" s="204" t="str">
        <f>IF(ISBLANK(入力フォーム【変更】!T83),"",入力フォーム【変更】!T83)</f>
        <v/>
      </c>
      <c r="J19" s="214"/>
      <c r="K19" s="214"/>
      <c r="L19" s="214"/>
      <c r="M19" s="214"/>
      <c r="N19" s="214"/>
      <c r="O19" s="214"/>
      <c r="P19" s="214"/>
      <c r="Q19" s="214"/>
      <c r="R19" s="214"/>
      <c r="S19" s="214"/>
      <c r="T19" s="214"/>
      <c r="U19" s="214"/>
      <c r="V19" s="214" t="str">
        <f>IF(ISBLANK(入力フォーム【変更】!AA83),"",入力フォーム【変更】!AA83)</f>
        <v/>
      </c>
      <c r="W19" s="214" t="str">
        <f>IF(ISBLANK(入力フォーム【変更】!AB83),"",入力フォーム【変更】!AB83)</f>
        <v/>
      </c>
      <c r="X19" s="214" t="str">
        <f>IF(ISBLANK(入力フォーム【変更】!AC83),"",入力フォーム【変更】!AC83)</f>
        <v/>
      </c>
      <c r="Y19" s="214" t="str">
        <f>IF(ISBLANK(入力フォーム【変更】!AD83),"",入力フォーム【変更】!AD83)</f>
        <v/>
      </c>
      <c r="Z19" s="214" t="str">
        <f>IF(ISBLANK(入力フォーム【変更】!AE83),"",入力フォーム【変更】!AE83)</f>
        <v/>
      </c>
      <c r="AA19" s="214" t="str">
        <f>IF(ISBLANK(入力フォーム【変更】!AF83),"",入力フォーム【変更】!AF83)</f>
        <v/>
      </c>
      <c r="AB19" s="214" t="str">
        <f>IF(ISBLANK(入力フォーム【変更】!AG83),"",入力フォーム【変更】!AG83)</f>
        <v/>
      </c>
      <c r="AC19" s="214" t="str">
        <f>IF(ISBLANK(入力フォーム【変更】!AH83),"",入力フォーム【変更】!AH83)</f>
        <v/>
      </c>
      <c r="AD19" s="214" t="str">
        <f>IF(ISBLANK(入力フォーム【変更】!AI83),"",入力フォーム【変更】!AI83)</f>
        <v/>
      </c>
      <c r="AE19" s="214"/>
      <c r="AF19" s="214"/>
      <c r="AG19" s="214"/>
      <c r="AH19" s="214"/>
      <c r="AI19" s="214"/>
      <c r="AJ19" s="214"/>
      <c r="AK19" s="214"/>
      <c r="AL19" s="206" t="str">
        <f>IF(ISBLANK(入力フォーム【変更】!H83),"",入力フォーム【変更】!$AO$44)</f>
        <v/>
      </c>
    </row>
    <row r="20" spans="1:38" ht="33.75" customHeight="1" thickTop="1" thickBot="1" x14ac:dyDescent="0.4">
      <c r="A20" s="202"/>
      <c r="B20" s="203" t="str">
        <f>入力フォーム【変更】!$X$32</f>
        <v/>
      </c>
      <c r="C20" s="204">
        <f>入力フォーム【変更】!$J$36</f>
        <v>0</v>
      </c>
      <c r="D20" s="205">
        <f>入力フォーム【変更】!$K$34</f>
        <v>0</v>
      </c>
      <c r="E20" s="204">
        <f>入力フォーム【変更】!$J$35</f>
        <v>0</v>
      </c>
      <c r="F20" s="204" t="str">
        <f>入力フォーム【変更】!$J$37&amp;"　"&amp;入力フォーム【変更】!$Z$37</f>
        <v>　</v>
      </c>
      <c r="G20" s="204" t="str">
        <f>IF(ISBLANK(入力フォーム【変更】!B84),"",入力フォーム【変更】!B84)</f>
        <v/>
      </c>
      <c r="H20" s="204" t="str">
        <f>IF(ISBLANK(入力フォーム【変更】!H84),"",入力フォーム【変更】!H84)</f>
        <v/>
      </c>
      <c r="I20" s="204" t="str">
        <f>IF(ISBLANK(入力フォーム【変更】!T84),"",入力フォーム【変更】!T84)</f>
        <v/>
      </c>
      <c r="J20" s="214"/>
      <c r="K20" s="214"/>
      <c r="L20" s="214"/>
      <c r="M20" s="214"/>
      <c r="N20" s="214"/>
      <c r="O20" s="214"/>
      <c r="P20" s="214"/>
      <c r="Q20" s="214"/>
      <c r="R20" s="214"/>
      <c r="S20" s="214"/>
      <c r="T20" s="214"/>
      <c r="U20" s="214"/>
      <c r="V20" s="214" t="str">
        <f>IF(ISBLANK(入力フォーム【変更】!AA84),"",入力フォーム【変更】!AA84)</f>
        <v/>
      </c>
      <c r="W20" s="214" t="str">
        <f>IF(ISBLANK(入力フォーム【変更】!AB84),"",入力フォーム【変更】!AB84)</f>
        <v/>
      </c>
      <c r="X20" s="214" t="str">
        <f>IF(ISBLANK(入力フォーム【変更】!AC84),"",入力フォーム【変更】!AC84)</f>
        <v/>
      </c>
      <c r="Y20" s="214" t="str">
        <f>IF(ISBLANK(入力フォーム【変更】!AD84),"",入力フォーム【変更】!AD84)</f>
        <v/>
      </c>
      <c r="Z20" s="214" t="str">
        <f>IF(ISBLANK(入力フォーム【変更】!AE84),"",入力フォーム【変更】!AE84)</f>
        <v/>
      </c>
      <c r="AA20" s="214" t="str">
        <f>IF(ISBLANK(入力フォーム【変更】!AF84),"",入力フォーム【変更】!AF84)</f>
        <v/>
      </c>
      <c r="AB20" s="214" t="str">
        <f>IF(ISBLANK(入力フォーム【変更】!AG84),"",入力フォーム【変更】!AG84)</f>
        <v/>
      </c>
      <c r="AC20" s="214" t="str">
        <f>IF(ISBLANK(入力フォーム【変更】!AH84),"",入力フォーム【変更】!AH84)</f>
        <v/>
      </c>
      <c r="AD20" s="214" t="str">
        <f>IF(ISBLANK(入力フォーム【変更】!AI84),"",入力フォーム【変更】!AI84)</f>
        <v/>
      </c>
      <c r="AE20" s="214"/>
      <c r="AF20" s="214"/>
      <c r="AG20" s="214"/>
      <c r="AH20" s="214"/>
      <c r="AI20" s="214"/>
      <c r="AJ20" s="214"/>
      <c r="AK20" s="214"/>
      <c r="AL20" s="206" t="str">
        <f>IF(ISBLANK(入力フォーム【変更】!H84),"",入力フォーム【変更】!$AO$44)</f>
        <v/>
      </c>
    </row>
    <row r="21" spans="1:38" ht="33.75" customHeight="1" thickTop="1" thickBot="1" x14ac:dyDescent="0.4">
      <c r="A21" s="202"/>
      <c r="B21" s="203" t="str">
        <f>入力フォーム【変更】!$X$32</f>
        <v/>
      </c>
      <c r="C21" s="204">
        <f>入力フォーム【変更】!$J$36</f>
        <v>0</v>
      </c>
      <c r="D21" s="205">
        <f>入力フォーム【変更】!$K$34</f>
        <v>0</v>
      </c>
      <c r="E21" s="204">
        <f>入力フォーム【変更】!$J$35</f>
        <v>0</v>
      </c>
      <c r="F21" s="204" t="str">
        <f>入力フォーム【変更】!$J$37&amp;"　"&amp;入力フォーム【変更】!$Z$37</f>
        <v>　</v>
      </c>
      <c r="G21" s="204" t="str">
        <f>IF(ISBLANK(入力フォーム【変更】!B85),"",入力フォーム【変更】!B85)</f>
        <v/>
      </c>
      <c r="H21" s="204" t="str">
        <f>IF(ISBLANK(入力フォーム【変更】!H85),"",入力フォーム【変更】!H85)</f>
        <v/>
      </c>
      <c r="I21" s="204" t="str">
        <f>IF(ISBLANK(入力フォーム【変更】!T85),"",入力フォーム【変更】!T85)</f>
        <v/>
      </c>
      <c r="J21" s="214"/>
      <c r="K21" s="214"/>
      <c r="L21" s="214"/>
      <c r="M21" s="214"/>
      <c r="N21" s="214"/>
      <c r="O21" s="214"/>
      <c r="P21" s="214"/>
      <c r="Q21" s="214"/>
      <c r="R21" s="214"/>
      <c r="S21" s="214"/>
      <c r="T21" s="214"/>
      <c r="U21" s="214"/>
      <c r="V21" s="214" t="str">
        <f>IF(ISBLANK(入力フォーム【変更】!AA85),"",入力フォーム【変更】!AA85)</f>
        <v/>
      </c>
      <c r="W21" s="214" t="str">
        <f>IF(ISBLANK(入力フォーム【変更】!AB85),"",入力フォーム【変更】!AB85)</f>
        <v/>
      </c>
      <c r="X21" s="214" t="str">
        <f>IF(ISBLANK(入力フォーム【変更】!AC85),"",入力フォーム【変更】!AC85)</f>
        <v/>
      </c>
      <c r="Y21" s="214" t="str">
        <f>IF(ISBLANK(入力フォーム【変更】!AD85),"",入力フォーム【変更】!AD85)</f>
        <v/>
      </c>
      <c r="Z21" s="214" t="str">
        <f>IF(ISBLANK(入力フォーム【変更】!AE85),"",入力フォーム【変更】!AE85)</f>
        <v/>
      </c>
      <c r="AA21" s="214" t="str">
        <f>IF(ISBLANK(入力フォーム【変更】!AF85),"",入力フォーム【変更】!AF85)</f>
        <v/>
      </c>
      <c r="AB21" s="214" t="str">
        <f>IF(ISBLANK(入力フォーム【変更】!AG85),"",入力フォーム【変更】!AG85)</f>
        <v/>
      </c>
      <c r="AC21" s="214" t="str">
        <f>IF(ISBLANK(入力フォーム【変更】!AH85),"",入力フォーム【変更】!AH85)</f>
        <v/>
      </c>
      <c r="AD21" s="214" t="str">
        <f>IF(ISBLANK(入力フォーム【変更】!AI85),"",入力フォーム【変更】!AI85)</f>
        <v/>
      </c>
      <c r="AE21" s="214"/>
      <c r="AF21" s="214"/>
      <c r="AG21" s="214"/>
      <c r="AH21" s="214"/>
      <c r="AI21" s="214"/>
      <c r="AJ21" s="214"/>
      <c r="AK21" s="214"/>
      <c r="AL21" s="206" t="str">
        <f>IF(ISBLANK(入力フォーム【変更】!H85),"",入力フォーム【変更】!$AO$44)</f>
        <v/>
      </c>
    </row>
    <row r="22" spans="1:38" ht="33.75" customHeight="1" thickTop="1" thickBot="1" x14ac:dyDescent="0.4">
      <c r="A22" s="202"/>
      <c r="B22" s="203" t="str">
        <f>入力フォーム【変更】!$X$32</f>
        <v/>
      </c>
      <c r="C22" s="204">
        <f>入力フォーム【変更】!$J$36</f>
        <v>0</v>
      </c>
      <c r="D22" s="205">
        <f>入力フォーム【変更】!$K$34</f>
        <v>0</v>
      </c>
      <c r="E22" s="204">
        <f>入力フォーム【変更】!$J$35</f>
        <v>0</v>
      </c>
      <c r="F22" s="204" t="str">
        <f>入力フォーム【変更】!$J$37&amp;"　"&amp;入力フォーム【変更】!$Z$37</f>
        <v>　</v>
      </c>
      <c r="G22" s="204" t="str">
        <f>IF(ISBLANK(入力フォーム【変更】!B85),"",入力フォーム【変更】!B85)</f>
        <v/>
      </c>
      <c r="H22" s="204" t="str">
        <f>IF(ISBLANK(入力フォーム【変更】!H85),"",入力フォーム【変更】!H85)</f>
        <v/>
      </c>
      <c r="I22" s="204" t="str">
        <f>IF(ISBLANK(入力フォーム【変更】!T85),"",入力フォーム【変更】!T85)</f>
        <v/>
      </c>
      <c r="J22" s="214"/>
      <c r="K22" s="214"/>
      <c r="L22" s="214"/>
      <c r="M22" s="214"/>
      <c r="N22" s="214"/>
      <c r="O22" s="214"/>
      <c r="P22" s="214"/>
      <c r="Q22" s="214"/>
      <c r="R22" s="214"/>
      <c r="S22" s="214"/>
      <c r="T22" s="214"/>
      <c r="U22" s="214"/>
      <c r="V22" s="214" t="str">
        <f>IF(ISBLANK(入力フォーム【変更】!AA85),"",入力フォーム【変更】!AA85)</f>
        <v/>
      </c>
      <c r="W22" s="214" t="str">
        <f>IF(ISBLANK(入力フォーム【変更】!AB85),"",入力フォーム【変更】!AB85)</f>
        <v/>
      </c>
      <c r="X22" s="214" t="str">
        <f>IF(ISBLANK(入力フォーム【変更】!AC85),"",入力フォーム【変更】!AC85)</f>
        <v/>
      </c>
      <c r="Y22" s="214" t="str">
        <f>IF(ISBLANK(入力フォーム【変更】!AD85),"",入力フォーム【変更】!AD85)</f>
        <v/>
      </c>
      <c r="Z22" s="214" t="str">
        <f>IF(ISBLANK(入力フォーム【変更】!AE85),"",入力フォーム【変更】!AE85)</f>
        <v/>
      </c>
      <c r="AA22" s="214" t="str">
        <f>IF(ISBLANK(入力フォーム【変更】!AF85),"",入力フォーム【変更】!AF85)</f>
        <v/>
      </c>
      <c r="AB22" s="214" t="str">
        <f>IF(ISBLANK(入力フォーム【変更】!AG85),"",入力フォーム【変更】!AG85)</f>
        <v/>
      </c>
      <c r="AC22" s="214" t="str">
        <f>IF(ISBLANK(入力フォーム【変更】!AH85),"",入力フォーム【変更】!AH85)</f>
        <v/>
      </c>
      <c r="AD22" s="214" t="str">
        <f>IF(ISBLANK(入力フォーム【変更】!AI85),"",入力フォーム【変更】!AI85)</f>
        <v/>
      </c>
      <c r="AE22" s="214"/>
      <c r="AF22" s="214"/>
      <c r="AG22" s="214"/>
      <c r="AH22" s="214"/>
      <c r="AI22" s="214"/>
      <c r="AJ22" s="214"/>
      <c r="AK22" s="214"/>
      <c r="AL22" s="206" t="str">
        <f>IF(ISBLANK(入力フォーム【変更】!H85),"",入力フォーム【変更】!$AO$44)</f>
        <v/>
      </c>
    </row>
    <row r="23" spans="1:38" ht="33.75" customHeight="1" thickTop="1" thickBot="1" x14ac:dyDescent="0.4">
      <c r="A23" s="202"/>
      <c r="B23" s="203" t="str">
        <f>入力フォーム【変更】!$X$32</f>
        <v/>
      </c>
      <c r="C23" s="204">
        <f>入力フォーム【変更】!$J$36</f>
        <v>0</v>
      </c>
      <c r="D23" s="205">
        <f>入力フォーム【変更】!$K$34</f>
        <v>0</v>
      </c>
      <c r="E23" s="204">
        <f>入力フォーム【変更】!$J$35</f>
        <v>0</v>
      </c>
      <c r="F23" s="204" t="str">
        <f>入力フォーム【変更】!$J$37&amp;"　"&amp;入力フォーム【変更】!$Z$37</f>
        <v>　</v>
      </c>
      <c r="G23" s="204" t="str">
        <f>IF(ISBLANK(入力フォーム【変更】!B87),"",入力フォーム【変更】!B87)</f>
        <v/>
      </c>
      <c r="H23" s="204" t="str">
        <f>IF(ISBLANK(入力フォーム【変更】!H87),"",入力フォーム【変更】!H87)</f>
        <v/>
      </c>
      <c r="I23" s="204" t="str">
        <f>IF(ISBLANK(入力フォーム【変更】!T87),"",入力フォーム【変更】!T87)</f>
        <v/>
      </c>
      <c r="J23" s="214"/>
      <c r="K23" s="214"/>
      <c r="L23" s="214"/>
      <c r="M23" s="214"/>
      <c r="N23" s="214"/>
      <c r="O23" s="214"/>
      <c r="P23" s="214"/>
      <c r="Q23" s="214"/>
      <c r="R23" s="214"/>
      <c r="S23" s="214"/>
      <c r="T23" s="214"/>
      <c r="U23" s="214"/>
      <c r="V23" s="214" t="str">
        <f>IF(ISBLANK(入力フォーム【変更】!AA87),"",入力フォーム【変更】!AA87)</f>
        <v/>
      </c>
      <c r="W23" s="214" t="str">
        <f>IF(ISBLANK(入力フォーム【変更】!AB87),"",入力フォーム【変更】!AB87)</f>
        <v/>
      </c>
      <c r="X23" s="214" t="str">
        <f>IF(ISBLANK(入力フォーム【変更】!AC87),"",入力フォーム【変更】!AC87)</f>
        <v/>
      </c>
      <c r="Y23" s="214" t="str">
        <f>IF(ISBLANK(入力フォーム【変更】!AD87),"",入力フォーム【変更】!AD87)</f>
        <v/>
      </c>
      <c r="Z23" s="214" t="str">
        <f>IF(ISBLANK(入力フォーム【変更】!AE87),"",入力フォーム【変更】!AE87)</f>
        <v/>
      </c>
      <c r="AA23" s="214" t="str">
        <f>IF(ISBLANK(入力フォーム【変更】!AF87),"",入力フォーム【変更】!AF87)</f>
        <v/>
      </c>
      <c r="AB23" s="214" t="str">
        <f>IF(ISBLANK(入力フォーム【変更】!AG87),"",入力フォーム【変更】!AG87)</f>
        <v/>
      </c>
      <c r="AC23" s="214" t="str">
        <f>IF(ISBLANK(入力フォーム【変更】!AH87),"",入力フォーム【変更】!AH87)</f>
        <v/>
      </c>
      <c r="AD23" s="214" t="str">
        <f>IF(ISBLANK(入力フォーム【変更】!AI87),"",入力フォーム【変更】!AI87)</f>
        <v/>
      </c>
      <c r="AE23" s="214"/>
      <c r="AF23" s="214"/>
      <c r="AG23" s="214"/>
      <c r="AH23" s="214"/>
      <c r="AI23" s="214"/>
      <c r="AJ23" s="214"/>
      <c r="AK23" s="214"/>
      <c r="AL23" s="206" t="str">
        <f>IF(ISBLANK(入力フォーム【変更】!H87),"",入力フォーム【変更】!$AO$44)</f>
        <v/>
      </c>
    </row>
    <row r="24" spans="1:38" ht="33.75" customHeight="1" thickTop="1" thickBot="1" x14ac:dyDescent="0.4">
      <c r="A24" s="202"/>
      <c r="B24" s="203" t="str">
        <f>入力フォーム【変更】!$X$32</f>
        <v/>
      </c>
      <c r="C24" s="204">
        <f>入力フォーム【変更】!$J$36</f>
        <v>0</v>
      </c>
      <c r="D24" s="205">
        <f>入力フォーム【変更】!$K$34</f>
        <v>0</v>
      </c>
      <c r="E24" s="204">
        <f>入力フォーム【変更】!$J$35</f>
        <v>0</v>
      </c>
      <c r="F24" s="204" t="str">
        <f>入力フォーム【変更】!$J$37&amp;"　"&amp;入力フォーム【変更】!$Z$37</f>
        <v>　</v>
      </c>
      <c r="G24" s="204"/>
      <c r="H24" s="204" t="str">
        <f>IF(ISBLANK(入力フォーム【変更】!B94),"",入力フォーム【変更】!B94)</f>
        <v/>
      </c>
      <c r="I24" s="204" t="str">
        <f>IF(ISBLANK(入力フォーム【変更】!O94),"",入力フォーム【変更】!O94)</f>
        <v/>
      </c>
      <c r="J24" s="214"/>
      <c r="K24" s="214"/>
      <c r="L24" s="214"/>
      <c r="M24" s="214"/>
      <c r="N24" s="214"/>
      <c r="O24" s="214"/>
      <c r="P24" s="214"/>
      <c r="Q24" s="214"/>
      <c r="R24" s="214"/>
      <c r="S24" s="214"/>
      <c r="T24" s="214"/>
      <c r="U24" s="214"/>
      <c r="V24" s="214"/>
      <c r="W24" s="214"/>
      <c r="X24" s="214"/>
      <c r="Y24" s="214"/>
      <c r="Z24" s="214"/>
      <c r="AA24" s="214"/>
      <c r="AB24" s="214"/>
      <c r="AC24" s="214"/>
      <c r="AD24" s="214"/>
      <c r="AE24" s="214" t="str">
        <f>IF(ISBLANK(入力フォーム【変更】!X94),"",入力フォーム【変更】!X94)</f>
        <v/>
      </c>
      <c r="AF24" s="214" t="str">
        <f>IF(ISBLANK(入力フォーム【変更】!Y94),"",入力フォーム【変更】!Y94)</f>
        <v/>
      </c>
      <c r="AG24" s="214"/>
      <c r="AH24" s="214"/>
      <c r="AI24" s="214"/>
      <c r="AJ24" s="214"/>
      <c r="AK24" s="214"/>
      <c r="AL24" s="206" t="str">
        <f>IF(ISBLANK(入力フォーム【変更】!B94),"",入力フォーム【変更】!$AO$44)</f>
        <v/>
      </c>
    </row>
    <row r="25" spans="1:38" ht="33.75" customHeight="1" thickTop="1" thickBot="1" x14ac:dyDescent="0.4">
      <c r="A25" s="202"/>
      <c r="B25" s="203" t="str">
        <f>入力フォーム【変更】!$X$32</f>
        <v/>
      </c>
      <c r="C25" s="204">
        <f>入力フォーム【変更】!$J$36</f>
        <v>0</v>
      </c>
      <c r="D25" s="205">
        <f>入力フォーム【変更】!$K$34</f>
        <v>0</v>
      </c>
      <c r="E25" s="204">
        <f>入力フォーム【変更】!$J$35</f>
        <v>0</v>
      </c>
      <c r="F25" s="204" t="str">
        <f>入力フォーム【変更】!$J$37&amp;"　"&amp;入力フォーム【変更】!$Z$37</f>
        <v>　</v>
      </c>
      <c r="G25" s="204"/>
      <c r="H25" s="204" t="str">
        <f>IF(ISBLANK(入力フォーム【変更】!B95),"",入力フォーム【変更】!B95)</f>
        <v/>
      </c>
      <c r="I25" s="204" t="str">
        <f>IF(ISBLANK(入力フォーム【変更】!O95),"",入力フォーム【変更】!O95)</f>
        <v/>
      </c>
      <c r="J25" s="214"/>
      <c r="K25" s="214"/>
      <c r="L25" s="214"/>
      <c r="M25" s="214"/>
      <c r="N25" s="214"/>
      <c r="O25" s="214"/>
      <c r="P25" s="214"/>
      <c r="Q25" s="214"/>
      <c r="R25" s="214"/>
      <c r="S25" s="214"/>
      <c r="T25" s="214"/>
      <c r="U25" s="214"/>
      <c r="V25" s="214"/>
      <c r="W25" s="214"/>
      <c r="X25" s="214"/>
      <c r="Y25" s="214"/>
      <c r="Z25" s="214"/>
      <c r="AA25" s="214"/>
      <c r="AB25" s="214"/>
      <c r="AC25" s="214"/>
      <c r="AD25" s="214"/>
      <c r="AE25" s="214" t="str">
        <f>IF(ISBLANK(入力フォーム【変更】!X95),"",入力フォーム【変更】!X95)</f>
        <v/>
      </c>
      <c r="AF25" s="214" t="str">
        <f>IF(ISBLANK(入力フォーム【変更】!Y95),"",入力フォーム【変更】!Y95)</f>
        <v/>
      </c>
      <c r="AG25" s="214"/>
      <c r="AH25" s="214"/>
      <c r="AI25" s="214"/>
      <c r="AJ25" s="214"/>
      <c r="AK25" s="214"/>
      <c r="AL25" s="206" t="str">
        <f>IF(ISBLANK(入力フォーム【変更】!B95),"",入力フォーム【変更】!$AO$44)</f>
        <v/>
      </c>
    </row>
    <row r="26" spans="1:38" ht="33.75" customHeight="1" thickTop="1" thickBot="1" x14ac:dyDescent="0.4">
      <c r="A26" s="202"/>
      <c r="B26" s="203" t="str">
        <f>入力フォーム【変更】!$X$32</f>
        <v/>
      </c>
      <c r="C26" s="204">
        <f>入力フォーム【変更】!$J$36</f>
        <v>0</v>
      </c>
      <c r="D26" s="205">
        <f>入力フォーム【変更】!$K$34</f>
        <v>0</v>
      </c>
      <c r="E26" s="204">
        <f>入力フォーム【変更】!$J$35</f>
        <v>0</v>
      </c>
      <c r="F26" s="204" t="str">
        <f>入力フォーム【変更】!$J$37&amp;"　"&amp;入力フォーム【変更】!$Z$37</f>
        <v>　</v>
      </c>
      <c r="G26" s="204" t="str">
        <f>IF(ISBLANK(入力フォーム【変更】!B104),"",入力フォーム【変更】!B104)</f>
        <v/>
      </c>
      <c r="H26" s="204" t="str">
        <f>IF(ISBLANK(入力フォーム【変更】!H104),"",入力フォーム【変更】!H104)</f>
        <v/>
      </c>
      <c r="I26" s="204" t="str">
        <f>IF(ISBLANK(入力フォーム【変更】!T104),"",入力フォーム【変更】!T104)</f>
        <v/>
      </c>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t="str">
        <f>IF(ISBLANK(入力フォーム【変更】!AC104),"",入力フォーム【変更】!AC104)</f>
        <v/>
      </c>
      <c r="AH26" s="214" t="str">
        <f>IF(ISBLANK(入力フォーム【変更】!AD104),"",入力フォーム【変更】!AD104)</f>
        <v/>
      </c>
      <c r="AI26" s="214" t="str">
        <f>IF(ISBLANK(入力フォーム【変更】!AE104),"",入力フォーム【変更】!AE104)</f>
        <v/>
      </c>
      <c r="AJ26" s="214" t="str">
        <f>IF(ISBLANK(入力フォーム【変更】!AF104),"",入力フォーム【変更】!AF104)</f>
        <v/>
      </c>
      <c r="AK26" s="214" t="str">
        <f>IF(ISBLANK(入力フォーム【変更】!AG104),"",入力フォーム【変更】!AG104)</f>
        <v/>
      </c>
      <c r="AL26" s="206" t="str">
        <f>IF(ISBLANK(入力フォーム【変更】!B104),"",入力フォーム【変更】!AG104*入力フォーム【変更】!$AO$47)</f>
        <v/>
      </c>
    </row>
    <row r="27" spans="1:38" ht="33.75" customHeight="1" thickTop="1" thickBot="1" x14ac:dyDescent="0.4">
      <c r="A27" s="202"/>
      <c r="B27" s="203" t="str">
        <f>入力フォーム【変更】!$X$32</f>
        <v/>
      </c>
      <c r="C27" s="204">
        <f>入力フォーム【変更】!$J$36</f>
        <v>0</v>
      </c>
      <c r="D27" s="205">
        <f>入力フォーム【変更】!$K$34</f>
        <v>0</v>
      </c>
      <c r="E27" s="204">
        <f>入力フォーム【変更】!$J$35</f>
        <v>0</v>
      </c>
      <c r="F27" s="204" t="str">
        <f>入力フォーム【変更】!$J$37&amp;"　"&amp;入力フォーム【変更】!$Z$37</f>
        <v>　</v>
      </c>
      <c r="G27" s="204" t="str">
        <f>IF(ISBLANK(入力フォーム【変更】!B105),"",入力フォーム【変更】!B105)</f>
        <v/>
      </c>
      <c r="H27" s="204" t="str">
        <f>IF(ISBLANK(入力フォーム【変更】!H105),"",入力フォーム【変更】!H105)</f>
        <v/>
      </c>
      <c r="I27" s="204" t="str">
        <f>IF(ISBLANK(入力フォーム【変更】!T105),"",入力フォーム【変更】!T105)</f>
        <v/>
      </c>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t="str">
        <f>IF(ISBLANK(入力フォーム【変更】!AC105),"",入力フォーム【変更】!AC105)</f>
        <v/>
      </c>
      <c r="AH27" s="214" t="str">
        <f>IF(ISBLANK(入力フォーム【変更】!AD105),"",入力フォーム【変更】!AD105)</f>
        <v/>
      </c>
      <c r="AI27" s="214" t="str">
        <f>IF(ISBLANK(入力フォーム【変更】!AE105),"",入力フォーム【変更】!AE105)</f>
        <v/>
      </c>
      <c r="AJ27" s="214" t="str">
        <f>IF(ISBLANK(入力フォーム【変更】!AF105),"",入力フォーム【変更】!AF105)</f>
        <v/>
      </c>
      <c r="AK27" s="214" t="str">
        <f>IF(ISBLANK(入力フォーム【変更】!AG105),"",入力フォーム【変更】!AG105)</f>
        <v/>
      </c>
      <c r="AL27" s="206" t="str">
        <f>IF(ISBLANK(入力フォーム【変更】!B105),"",入力フォーム【変更】!AG105*入力フォーム【変更】!$AO$47)</f>
        <v/>
      </c>
    </row>
    <row r="28" spans="1:38" ht="33.75" customHeight="1" thickTop="1" thickBot="1" x14ac:dyDescent="0.4">
      <c r="A28" s="202"/>
      <c r="B28" s="203" t="str">
        <f>入力フォーム【変更】!$X$32</f>
        <v/>
      </c>
      <c r="C28" s="204">
        <f>入力フォーム【変更】!$J$36</f>
        <v>0</v>
      </c>
      <c r="D28" s="205">
        <f>入力フォーム【変更】!$K$34</f>
        <v>0</v>
      </c>
      <c r="E28" s="204">
        <f>入力フォーム【変更】!$J$35</f>
        <v>0</v>
      </c>
      <c r="F28" s="204" t="str">
        <f>入力フォーム【変更】!$J$37&amp;"　"&amp;入力フォーム【変更】!$Z$37</f>
        <v>　</v>
      </c>
      <c r="G28" s="204" t="str">
        <f>IF(ISBLANK(入力フォーム【変更】!B106),"",入力フォーム【変更】!B106)</f>
        <v/>
      </c>
      <c r="H28" s="204" t="str">
        <f>IF(ISBLANK(入力フォーム【変更】!H106),"",入力フォーム【変更】!H106)</f>
        <v/>
      </c>
      <c r="I28" s="204" t="str">
        <f>IF(ISBLANK(入力フォーム【変更】!T106),"",入力フォーム【変更】!T106)</f>
        <v/>
      </c>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t="str">
        <f>IF(ISBLANK(入力フォーム【変更】!AC106),"",入力フォーム【変更】!AC106)</f>
        <v/>
      </c>
      <c r="AH28" s="214" t="str">
        <f>IF(ISBLANK(入力フォーム【変更】!AD106),"",入力フォーム【変更】!AD106)</f>
        <v/>
      </c>
      <c r="AI28" s="214" t="str">
        <f>IF(ISBLANK(入力フォーム【変更】!AE106),"",入力フォーム【変更】!AE106)</f>
        <v/>
      </c>
      <c r="AJ28" s="214" t="str">
        <f>IF(ISBLANK(入力フォーム【変更】!AF106),"",入力フォーム【変更】!AF106)</f>
        <v/>
      </c>
      <c r="AK28" s="214" t="str">
        <f>IF(ISBLANK(入力フォーム【変更】!AG106),"",入力フォーム【変更】!AG106)</f>
        <v/>
      </c>
      <c r="AL28" s="206" t="str">
        <f>IF(ISBLANK(入力フォーム【変更】!B106),"",入力フォーム【変更】!AG106*入力フォーム【変更】!$AO$47)</f>
        <v/>
      </c>
    </row>
    <row r="29" spans="1:38" ht="33.75" customHeight="1" thickTop="1" thickBot="1" x14ac:dyDescent="0.4">
      <c r="A29" s="202"/>
      <c r="B29" s="203" t="str">
        <f>入力フォーム【変更】!$X$32</f>
        <v/>
      </c>
      <c r="C29" s="204">
        <f>入力フォーム【変更】!$J$36</f>
        <v>0</v>
      </c>
      <c r="D29" s="205">
        <f>入力フォーム【変更】!$K$34</f>
        <v>0</v>
      </c>
      <c r="E29" s="204">
        <f>入力フォーム【変更】!$J$35</f>
        <v>0</v>
      </c>
      <c r="F29" s="204" t="str">
        <f>入力フォーム【変更】!$J$37&amp;"　"&amp;入力フォーム【変更】!$Z$37</f>
        <v>　</v>
      </c>
      <c r="G29" s="204" t="str">
        <f>IF(ISBLANK(入力フォーム【変更】!B107),"",入力フォーム【変更】!B107)</f>
        <v/>
      </c>
      <c r="H29" s="204" t="str">
        <f>IF(ISBLANK(入力フォーム【変更】!H107),"",入力フォーム【変更】!H107)</f>
        <v/>
      </c>
      <c r="I29" s="204" t="str">
        <f>IF(ISBLANK(入力フォーム【変更】!T107),"",入力フォーム【変更】!T107)</f>
        <v/>
      </c>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t="str">
        <f>IF(ISBLANK(入力フォーム【変更】!AC107),"",入力フォーム【変更】!AC107)</f>
        <v/>
      </c>
      <c r="AH29" s="214" t="str">
        <f>IF(ISBLANK(入力フォーム【変更】!AD107),"",入力フォーム【変更】!AD107)</f>
        <v/>
      </c>
      <c r="AI29" s="214" t="str">
        <f>IF(ISBLANK(入力フォーム【変更】!AE107),"",入力フォーム【変更】!AE107)</f>
        <v/>
      </c>
      <c r="AJ29" s="214" t="str">
        <f>IF(ISBLANK(入力フォーム【変更】!AF107),"",入力フォーム【変更】!AF107)</f>
        <v/>
      </c>
      <c r="AK29" s="214" t="str">
        <f>IF(ISBLANK(入力フォーム【変更】!AG107),"",入力フォーム【変更】!AG107)</f>
        <v/>
      </c>
      <c r="AL29" s="206" t="str">
        <f>IF(ISBLANK(入力フォーム【変更】!B107),"",入力フォーム【変更】!AG107*入力フォーム【変更】!$AO$47)</f>
        <v/>
      </c>
    </row>
    <row r="30" spans="1:38" ht="33.75" customHeight="1" thickTop="1" thickBot="1" x14ac:dyDescent="0.4">
      <c r="A30" s="202"/>
      <c r="B30" s="203" t="str">
        <f>入力フォーム【変更】!$X$32</f>
        <v/>
      </c>
      <c r="C30" s="204">
        <f>入力フォーム【変更】!$J$36</f>
        <v>0</v>
      </c>
      <c r="D30" s="205">
        <f>入力フォーム【変更】!$K$34</f>
        <v>0</v>
      </c>
      <c r="E30" s="204">
        <f>入力フォーム【変更】!$J$35</f>
        <v>0</v>
      </c>
      <c r="F30" s="204" t="str">
        <f>入力フォーム【変更】!$J$37&amp;"　"&amp;入力フォーム【変更】!$Z$37</f>
        <v>　</v>
      </c>
      <c r="G30" s="204" t="str">
        <f>IF(ISBLANK(入力フォーム【変更】!B108),"",入力フォーム【変更】!B108)</f>
        <v/>
      </c>
      <c r="H30" s="204" t="str">
        <f>IF(ISBLANK(入力フォーム【変更】!H108),"",入力フォーム【変更】!H108)</f>
        <v/>
      </c>
      <c r="I30" s="204" t="str">
        <f>IF(ISBLANK(入力フォーム【変更】!T108),"",入力フォーム【変更】!T108)</f>
        <v/>
      </c>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t="str">
        <f>IF(ISBLANK(入力フォーム【変更】!AC108),"",入力フォーム【変更】!AC108)</f>
        <v/>
      </c>
      <c r="AH30" s="214" t="str">
        <f>IF(ISBLANK(入力フォーム【変更】!AD108),"",入力フォーム【変更】!AD108)</f>
        <v/>
      </c>
      <c r="AI30" s="214" t="str">
        <f>IF(ISBLANK(入力フォーム【変更】!AE108),"",入力フォーム【変更】!AE108)</f>
        <v/>
      </c>
      <c r="AJ30" s="214" t="str">
        <f>IF(ISBLANK(入力フォーム【変更】!AF108),"",入力フォーム【変更】!AF108)</f>
        <v/>
      </c>
      <c r="AK30" s="214" t="str">
        <f>IF(ISBLANK(入力フォーム【変更】!AG108),"",入力フォーム【変更】!AG108)</f>
        <v/>
      </c>
      <c r="AL30" s="206" t="str">
        <f>IF(ISBLANK(入力フォーム【変更】!B108),"",入力フォーム【変更】!AG108*入力フォーム【変更】!$AO$47)</f>
        <v/>
      </c>
    </row>
    <row r="31" spans="1:38" ht="33.75" customHeight="1" thickTop="1" thickBot="1" x14ac:dyDescent="0.4">
      <c r="A31" s="202"/>
      <c r="B31" s="203" t="str">
        <f>入力フォーム【変更】!$X$32</f>
        <v/>
      </c>
      <c r="C31" s="204">
        <f>入力フォーム【変更】!$J$36</f>
        <v>0</v>
      </c>
      <c r="D31" s="205">
        <f>入力フォーム【変更】!$K$34</f>
        <v>0</v>
      </c>
      <c r="E31" s="204">
        <f>入力フォーム【変更】!$J$35</f>
        <v>0</v>
      </c>
      <c r="F31" s="204" t="str">
        <f>入力フォーム【変更】!$J$37&amp;"　"&amp;入力フォーム【変更】!$Z$37</f>
        <v>　</v>
      </c>
      <c r="G31" s="204" t="str">
        <f>IF(ISBLANK(入力フォーム【変更】!B109),"",入力フォーム【変更】!B109)</f>
        <v/>
      </c>
      <c r="H31" s="204" t="str">
        <f>IF(ISBLANK(入力フォーム【変更】!H109),"",入力フォーム【変更】!H109)</f>
        <v/>
      </c>
      <c r="I31" s="204" t="str">
        <f>IF(ISBLANK(入力フォーム【変更】!T109),"",入力フォーム【変更】!T109)</f>
        <v/>
      </c>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t="str">
        <f>IF(ISBLANK(入力フォーム【変更】!AC109),"",入力フォーム【変更】!AC109)</f>
        <v/>
      </c>
      <c r="AH31" s="214" t="str">
        <f>IF(ISBLANK(入力フォーム【変更】!AD109),"",入力フォーム【変更】!AD109)</f>
        <v/>
      </c>
      <c r="AI31" s="214" t="str">
        <f>IF(ISBLANK(入力フォーム【変更】!AE109),"",入力フォーム【変更】!AE109)</f>
        <v/>
      </c>
      <c r="AJ31" s="214" t="str">
        <f>IF(ISBLANK(入力フォーム【変更】!AF109),"",入力フォーム【変更】!AF109)</f>
        <v/>
      </c>
      <c r="AK31" s="214" t="str">
        <f>IF(ISBLANK(入力フォーム【変更】!AG109),"",入力フォーム【変更】!AG109)</f>
        <v/>
      </c>
      <c r="AL31" s="206" t="str">
        <f>IF(ISBLANK(入力フォーム【変更】!B109),"",入力フォーム【変更】!AG109*入力フォーム【変更】!$AO$47)</f>
        <v/>
      </c>
    </row>
    <row r="32" spans="1:38" ht="33.75" customHeight="1" thickTop="1" thickBot="1" x14ac:dyDescent="0.4">
      <c r="A32" s="202"/>
      <c r="B32" s="203" t="str">
        <f>入力フォーム【変更】!$X$32</f>
        <v/>
      </c>
      <c r="C32" s="204">
        <f>入力フォーム【変更】!$J$36</f>
        <v>0</v>
      </c>
      <c r="D32" s="205">
        <f>入力フォーム【変更】!$K$34</f>
        <v>0</v>
      </c>
      <c r="E32" s="204">
        <f>入力フォーム【変更】!$J$35</f>
        <v>0</v>
      </c>
      <c r="F32" s="204" t="str">
        <f>入力フォーム【変更】!$J$37&amp;"　"&amp;入力フォーム【変更】!$Z$37</f>
        <v>　</v>
      </c>
      <c r="G32" s="204" t="str">
        <f>IF(ISBLANK(入力フォーム【変更】!B110),"",入力フォーム【変更】!B110)</f>
        <v/>
      </c>
      <c r="H32" s="204" t="str">
        <f>IF(ISBLANK(入力フォーム【変更】!H110),"",入力フォーム【変更】!H110)</f>
        <v/>
      </c>
      <c r="I32" s="204" t="str">
        <f>IF(ISBLANK(入力フォーム【変更】!T110),"",入力フォーム【変更】!T110)</f>
        <v/>
      </c>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t="str">
        <f>IF(ISBLANK(入力フォーム【変更】!AC110),"",入力フォーム【変更】!AC110)</f>
        <v/>
      </c>
      <c r="AH32" s="214" t="str">
        <f>IF(ISBLANK(入力フォーム【変更】!AD110),"",入力フォーム【変更】!AD110)</f>
        <v/>
      </c>
      <c r="AI32" s="214" t="str">
        <f>IF(ISBLANK(入力フォーム【変更】!AE110),"",入力フォーム【変更】!AE110)</f>
        <v/>
      </c>
      <c r="AJ32" s="214" t="str">
        <f>IF(ISBLANK(入力フォーム【変更】!AF110),"",入力フォーム【変更】!AF110)</f>
        <v/>
      </c>
      <c r="AK32" s="214" t="str">
        <f>IF(ISBLANK(入力フォーム【変更】!AG110),"",入力フォーム【変更】!AG110)</f>
        <v/>
      </c>
      <c r="AL32" s="206" t="str">
        <f>IF(ISBLANK(入力フォーム【変更】!B110),"",入力フォーム【変更】!AG110*入力フォーム【変更】!$AO$47)</f>
        <v/>
      </c>
    </row>
    <row r="33" ht="18.75" thickTop="1" x14ac:dyDescent="0.35"/>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入力フォーム【変更】</vt:lpstr>
      <vt:lpstr>変更申請書</vt:lpstr>
      <vt:lpstr>事業所一覧</vt:lpstr>
      <vt:lpstr>請求書</vt:lpstr>
      <vt:lpstr>委任状</vt:lpstr>
      <vt:lpstr>実績報告書</vt:lpstr>
      <vt:lpstr>データ貼付用1</vt:lpstr>
      <vt:lpstr>データ貼付用2</vt:lpstr>
      <vt:lpstr>委任状!Print_Area</vt:lpstr>
      <vt:lpstr>事業所一覧!Print_Area</vt:lpstr>
      <vt:lpstr>実績報告書!Print_Area</vt:lpstr>
      <vt:lpstr>請求書!Print_Area</vt:lpstr>
      <vt:lpstr>入力フォーム【変更】!Print_Area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2026-02-24T02:09:16Z</cp:lastPrinted>
  <dcterms:created xsi:type="dcterms:W3CDTF">2023-03-03T09:35:00Z</dcterms:created>
  <dcterms:modified xsi:type="dcterms:W3CDTF">2026-02-24T02:10:51Z</dcterms:modified>
</cp:coreProperties>
</file>