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09_従事職員研修費補助金\02　申請様式（案）\"/>
    </mc:Choice>
  </mc:AlternateContent>
  <xr:revisionPtr revIDLastSave="0" documentId="13_ncr:1_{EC2256F5-0ECB-4CDC-BDA8-A28401632EA4}" xr6:coauthVersionLast="47" xr6:coauthVersionMax="47" xr10:uidLastSave="{00000000-0000-0000-0000-000000000000}"/>
  <bookViews>
    <workbookView xWindow="-120" yWindow="-120" windowWidth="29040" windowHeight="15720" tabRatio="959" activeTab="1" xr2:uid="{00000000-000D-0000-FFFF-FFFF00000000}"/>
  </bookViews>
  <sheets>
    <sheet name="入力フォーム" sheetId="19" r:id="rId1"/>
    <sheet name="交付申請書" sheetId="45" r:id="rId2"/>
    <sheet name="事業計画書" sheetId="34" r:id="rId3"/>
    <sheet name="請求書" sheetId="35" r:id="rId4"/>
    <sheet name="委任状" sheetId="36" r:id="rId5"/>
    <sheet name="実績報告書" sheetId="44" r:id="rId6"/>
    <sheet name="実施結果報告書" sheetId="47" r:id="rId7"/>
    <sheet name="データ貼付用" sheetId="37" state="hidden" r:id="rId8"/>
  </sheets>
  <definedNames>
    <definedName name="_xlnm.Print_Area" localSheetId="4">委任状!$A$1:$AB$49</definedName>
    <definedName name="_xlnm.Print_Area" localSheetId="1">交付申請書!$A$1:$AB$45</definedName>
    <definedName name="_xlnm.Print_Area" localSheetId="2">事業計画書!$A$1:$AJ$44</definedName>
    <definedName name="_xlnm.Print_Area" localSheetId="6">実施結果報告書!$A$1:$AJ$45</definedName>
    <definedName name="_xlnm.Print_Area" localSheetId="5">実績報告書!$A$1:$AB$51</definedName>
    <definedName name="_xlnm.Print_Area" localSheetId="3">請求書!$A$1:$AB$41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9" i="36" l="1"/>
  <c r="AJ7" i="47"/>
  <c r="AJ6" i="47"/>
  <c r="AJ5" i="47"/>
  <c r="AJ7" i="34"/>
  <c r="AJ6" i="34"/>
  <c r="AJ5" i="34"/>
  <c r="J26" i="34"/>
  <c r="AE24" i="34"/>
  <c r="J24" i="34"/>
  <c r="J26" i="47"/>
  <c r="J24" i="47"/>
  <c r="AE24" i="47"/>
  <c r="AF57" i="19" l="1"/>
  <c r="K89" i="19" l="1"/>
  <c r="R6" i="36" s="1"/>
  <c r="A1" i="47" l="1"/>
  <c r="B2" i="37"/>
  <c r="K2" i="37"/>
  <c r="E2" i="37" l="1"/>
  <c r="D2" i="37"/>
  <c r="A1" i="34" l="1"/>
  <c r="AL2" i="37"/>
  <c r="AK2" i="37"/>
  <c r="AJ2" i="37"/>
  <c r="AI2" i="37"/>
  <c r="AH2" i="37"/>
  <c r="T2" i="37"/>
  <c r="S2" i="37"/>
  <c r="R2" i="37"/>
  <c r="Q2" i="37"/>
  <c r="P2" i="37"/>
  <c r="O2" i="37"/>
  <c r="N2" i="37"/>
  <c r="M2" i="37"/>
  <c r="L2" i="37"/>
  <c r="J2" i="37"/>
  <c r="I2" i="37"/>
  <c r="H2" i="37"/>
  <c r="G2" i="37"/>
  <c r="AB41" i="47" l="1"/>
  <c r="J41" i="47"/>
  <c r="J42" i="34"/>
  <c r="J39" i="47"/>
  <c r="J37" i="47"/>
  <c r="J35" i="47"/>
  <c r="O32" i="47"/>
  <c r="O30" i="47"/>
  <c r="AA28" i="47"/>
  <c r="N28" i="47"/>
  <c r="O34" i="44"/>
  <c r="G17" i="44"/>
  <c r="G15" i="44"/>
  <c r="N12" i="44"/>
  <c r="N10" i="44"/>
  <c r="N8" i="44"/>
  <c r="P7" i="44"/>
  <c r="B20" i="35"/>
  <c r="A1" i="45"/>
  <c r="H15" i="35"/>
  <c r="N12" i="35"/>
  <c r="N10" i="35"/>
  <c r="N8" i="35"/>
  <c r="O7" i="35"/>
  <c r="J39" i="34"/>
  <c r="W38" i="44" l="1"/>
  <c r="W39" i="44"/>
  <c r="J37" i="34"/>
  <c r="J35" i="34"/>
  <c r="AA28" i="34"/>
  <c r="N28" i="34"/>
  <c r="O32" i="34"/>
  <c r="O30" i="34"/>
  <c r="W40" i="44" l="1"/>
  <c r="G17" i="45"/>
  <c r="G15" i="45"/>
  <c r="N12" i="45"/>
  <c r="N10" i="45"/>
  <c r="N8" i="45"/>
  <c r="P7" i="45"/>
  <c r="T4" i="45"/>
  <c r="K67" i="19" l="1"/>
  <c r="AG2" i="37" s="1"/>
  <c r="K64" i="19"/>
  <c r="U2" i="35" s="1"/>
  <c r="Z3" i="47" l="1"/>
  <c r="T4" i="44"/>
  <c r="AB42" i="34"/>
  <c r="K65" i="19" l="1"/>
  <c r="AF58" i="19"/>
  <c r="N38" i="44" s="1"/>
  <c r="N39" i="44" s="1"/>
  <c r="N40" i="44" s="1"/>
  <c r="K66" i="19"/>
  <c r="AF2" i="37" s="1"/>
  <c r="K63" i="19"/>
  <c r="AE2" i="37" s="1"/>
  <c r="U2" i="37" l="1"/>
  <c r="I27" i="44"/>
  <c r="N13" i="36"/>
  <c r="N17" i="36"/>
  <c r="N15" i="36"/>
  <c r="O12" i="36"/>
  <c r="AB44" i="47"/>
  <c r="J44" i="47"/>
  <c r="I30" i="44"/>
  <c r="J30" i="45"/>
  <c r="J31" i="36"/>
  <c r="J33" i="36"/>
  <c r="K28" i="36"/>
  <c r="J29" i="36"/>
  <c r="AB2" i="37" l="1"/>
  <c r="AA2" i="37"/>
  <c r="Z2" i="37"/>
  <c r="Y2" i="37"/>
  <c r="W2" i="37"/>
  <c r="F2" i="37"/>
  <c r="X2" i="37" l="1"/>
  <c r="V2" i="37"/>
  <c r="C2" i="37"/>
  <c r="AC2" i="37" l="1"/>
  <c r="I40" i="35"/>
  <c r="U39" i="35"/>
  <c r="I39" i="35"/>
  <c r="I38" i="35"/>
  <c r="I36" i="35"/>
  <c r="U35" i="35"/>
  <c r="I35" i="35"/>
  <c r="I34" i="35"/>
  <c r="F30" i="35" l="1"/>
  <c r="T29" i="35"/>
  <c r="X28" i="35"/>
  <c r="F29" i="35"/>
  <c r="F28" i="35"/>
  <c r="X27" i="35"/>
  <c r="F27" i="35"/>
  <c r="Z3" i="34"/>
  <c r="H17" i="35" l="1"/>
  <c r="K22" i="35" l="1"/>
  <c r="AD2" i="37"/>
</calcChain>
</file>

<file path=xl/sharedStrings.xml><?xml version="1.0" encoding="utf-8"?>
<sst xmlns="http://schemas.openxmlformats.org/spreadsheetml/2006/main" count="371" uniqueCount="275">
  <si>
    <t>（あて先）横須賀市長</t>
    <rPh sb="3" eb="4">
      <t>サキ</t>
    </rPh>
    <rPh sb="5" eb="10">
      <t>ヨコスカシチョウ</t>
    </rPh>
    <phoneticPr fontId="3"/>
  </si>
  <si>
    <t>円</t>
    <rPh sb="0" eb="1">
      <t>エン</t>
    </rPh>
    <phoneticPr fontId="3"/>
  </si>
  <si>
    <t>〒</t>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</si>
  <si>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</si>
  <si>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</si>
  <si>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</si>
  <si>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</si>
  <si>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</si>
  <si>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</si>
  <si>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</si>
  <si>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</si>
  <si>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</si>
  <si>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</si>
  <si>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</si>
  <si>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</si>
  <si>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</si>
  <si>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</si>
  <si>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</si>
  <si>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</si>
  <si>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</si>
  <si>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</si>
  <si>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</si>
  <si>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</si>
  <si>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</si>
  <si>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</si>
  <si>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</si>
  <si>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</si>
  <si>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</si>
  <si>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</si>
  <si>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</si>
  <si>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</si>
  <si>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</si>
  <si>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FAX番号</t>
    <rPh sb="3" eb="5">
      <t>バンゴウ</t>
    </rPh>
    <phoneticPr fontId="3"/>
  </si>
  <si>
    <t>請求書提出年月日</t>
    <rPh sb="0" eb="3">
      <t>セイキュウショ</t>
    </rPh>
    <rPh sb="3" eb="5">
      <t>テイシュツ</t>
    </rPh>
    <rPh sb="5" eb="8">
      <t>ネンガッピ</t>
    </rPh>
    <phoneticPr fontId="3"/>
  </si>
  <si>
    <t>金融機関コード</t>
    <rPh sb="0" eb="2">
      <t>キンユウ</t>
    </rPh>
    <rPh sb="2" eb="4">
      <t>キカン</t>
    </rPh>
    <phoneticPr fontId="3"/>
  </si>
  <si>
    <t>支店等コード</t>
    <rPh sb="0" eb="2">
      <t>シテン</t>
    </rPh>
    <rPh sb="2" eb="3">
      <t>トウ</t>
    </rPh>
    <phoneticPr fontId="3"/>
  </si>
  <si>
    <t>預金種別</t>
    <rPh sb="0" eb="2">
      <t>ヨキン</t>
    </rPh>
    <rPh sb="2" eb="4">
      <t>シュベツ</t>
    </rPh>
    <phoneticPr fontId="3"/>
  </si>
  <si>
    <t>〒238-8550　横須賀市小川町11番地</t>
    <rPh sb="10" eb="14">
      <t>ヨコスカシ</t>
    </rPh>
    <rPh sb="14" eb="17">
      <t>オガワマチ</t>
    </rPh>
    <rPh sb="19" eb="21">
      <t>バンチ</t>
    </rPh>
    <phoneticPr fontId="3"/>
  </si>
  <si>
    <t>（送付先）</t>
    <rPh sb="1" eb="4">
      <t>ソウフサキ</t>
    </rPh>
    <phoneticPr fontId="3"/>
  </si>
  <si>
    <t>（メール送信先）</t>
    <rPh sb="4" eb="6">
      <t>ソウシン</t>
    </rPh>
    <rPh sb="6" eb="7">
      <t>サキ</t>
    </rPh>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</si>
  <si>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</si>
  <si>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</si>
  <si>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</si>
  <si>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委任状提出年月日</t>
    <rPh sb="0" eb="3">
      <t>イニンジョウ</t>
    </rPh>
    <rPh sb="3" eb="5">
      <t>テイシュツ</t>
    </rPh>
    <rPh sb="5" eb="8">
      <t>ネンガッピ</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</si>
  <si>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</si>
  <si>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</si>
  <si>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代表者役職氏名
（法人の場合のみ）</t>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</si>
  <si>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</si>
  <si>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</si>
  <si>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</si>
  <si>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</si>
  <si>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普通預金</t>
  </si>
  <si>
    <t>提出年月日</t>
    <rPh sb="0" eb="2">
      <t>テイシュツ</t>
    </rPh>
    <rPh sb="2" eb="5">
      <t>ネンガッピ</t>
    </rPh>
    <phoneticPr fontId="3"/>
  </si>
  <si>
    <t>所属・氏名</t>
    <rPh sb="0" eb="2">
      <t>ショゾク</t>
    </rPh>
    <rPh sb="3" eb="5">
      <t>シメイ</t>
    </rPh>
    <phoneticPr fontId="3"/>
  </si>
  <si>
    <t>wf-shogai@city.yokosuka.kanagawa.jp</t>
    <phoneticPr fontId="3"/>
  </si>
  <si>
    <t>　別紙、請求書に記載のとおり</t>
    <rPh sb="1" eb="3">
      <t>ベッシ</t>
    </rPh>
    <rPh sb="4" eb="7">
      <t>セイキュウショ</t>
    </rPh>
    <rPh sb="8" eb="10">
      <t>キサイ</t>
    </rPh>
    <phoneticPr fontId="3"/>
  </si>
  <si>
    <t>請求情報</t>
    <rPh sb="0" eb="2">
      <t>セイキュウ</t>
    </rPh>
    <rPh sb="2" eb="4">
      <t>ジョウホウ</t>
    </rPh>
    <phoneticPr fontId="3"/>
  </si>
  <si>
    <t>横須賀市○○町123番地</t>
    <rPh sb="0" eb="4">
      <t>ヨコスカシ</t>
    </rPh>
    <rPh sb="6" eb="7">
      <t>マチ</t>
    </rPh>
    <rPh sb="10" eb="12">
      <t>バンチ</t>
    </rPh>
    <phoneticPr fontId="3"/>
  </si>
  <si>
    <t>046-822-4000</t>
    <phoneticPr fontId="3"/>
  </si>
  <si>
    <t>046-822-9000</t>
    <phoneticPr fontId="3"/>
  </si>
  <si>
    <t>支払予定日</t>
    <rPh sb="0" eb="2">
      <t>シハライ</t>
    </rPh>
    <rPh sb="2" eb="4">
      <t>ヨテイ</t>
    </rPh>
    <rPh sb="4" eb="5">
      <t>ビ</t>
    </rPh>
    <phoneticPr fontId="3"/>
  </si>
  <si>
    <t>wf-gwc@city.yokosuka.kanagawa.jp</t>
    <phoneticPr fontId="3"/>
  </si>
  <si>
    <t>○○市○○町○○区4-5-6　○○ビル○階</t>
    <rPh sb="2" eb="3">
      <t>シ</t>
    </rPh>
    <rPh sb="5" eb="6">
      <t>マチ</t>
    </rPh>
    <rPh sb="8" eb="9">
      <t>ク</t>
    </rPh>
    <rPh sb="20" eb="21">
      <t>カイ</t>
    </rPh>
    <phoneticPr fontId="3"/>
  </si>
  <si>
    <t>提出方法</t>
    <rPh sb="0" eb="2">
      <t>テイシュツ</t>
    </rPh>
    <rPh sb="2" eb="4">
      <t>ホウホウ</t>
    </rPh>
    <phoneticPr fontId="3"/>
  </si>
  <si>
    <t>提出期限</t>
    <rPh sb="0" eb="4">
      <t>テイシュツキゲン</t>
    </rPh>
    <phoneticPr fontId="3"/>
  </si>
  <si>
    <t>提出先</t>
    <rPh sb="0" eb="3">
      <t>テイシュツサキ</t>
    </rPh>
    <phoneticPr fontId="3"/>
  </si>
  <si>
    <t>グループホームよこすか</t>
    <phoneticPr fontId="3"/>
  </si>
  <si>
    <t>社会福祉法人　よこすか福祉会</t>
    <rPh sb="0" eb="2">
      <t>シャカイ</t>
    </rPh>
    <rPh sb="2" eb="4">
      <t>フクシ</t>
    </rPh>
    <rPh sb="4" eb="6">
      <t>ホウジン</t>
    </rPh>
    <rPh sb="11" eb="13">
      <t>フクシ</t>
    </rPh>
    <rPh sb="13" eb="14">
      <t>カイ</t>
    </rPh>
    <phoneticPr fontId="3"/>
  </si>
  <si>
    <t>社会福祉法人　かながわ福祉会</t>
    <rPh sb="0" eb="2">
      <t>シャカイ</t>
    </rPh>
    <rPh sb="2" eb="4">
      <t>フクシ</t>
    </rPh>
    <rPh sb="4" eb="6">
      <t>ホウジン</t>
    </rPh>
    <rPh sb="11" eb="13">
      <t>フクシ</t>
    </rPh>
    <rPh sb="13" eb="14">
      <t>カイ</t>
    </rPh>
    <phoneticPr fontId="3"/>
  </si>
  <si>
    <t>（受付時間）</t>
    <rPh sb="1" eb="5">
      <t>ウケツケジカン</t>
    </rPh>
    <phoneticPr fontId="3"/>
  </si>
  <si>
    <t>※「委任状」は押印が必要なため、原本を郵送によりご提出ください。</t>
    <rPh sb="2" eb="5">
      <t>イニンジョウ</t>
    </rPh>
    <rPh sb="7" eb="9">
      <t>オウイン</t>
    </rPh>
    <rPh sb="10" eb="12">
      <t>ヒツヨウ</t>
    </rPh>
    <rPh sb="16" eb="18">
      <t>ゲンポン</t>
    </rPh>
    <rPh sb="19" eb="21">
      <t>ユウソウ</t>
    </rPh>
    <rPh sb="25" eb="27">
      <t>テイシュツ</t>
    </rPh>
    <phoneticPr fontId="3"/>
  </si>
  <si>
    <t>・メールアドレス：wf-shogai@city.yokosuka.kanagawa.jp</t>
    <phoneticPr fontId="3"/>
  </si>
  <si>
    <t>・8時30分～17時15分（土日、祝休日、年末年始を除く）</t>
    <rPh sb="2" eb="3">
      <t>ジ</t>
    </rPh>
    <rPh sb="5" eb="6">
      <t>フン</t>
    </rPh>
    <rPh sb="9" eb="10">
      <t>ジ</t>
    </rPh>
    <rPh sb="12" eb="13">
      <t>フン</t>
    </rPh>
    <rPh sb="14" eb="16">
      <t>ドニチ</t>
    </rPh>
    <rPh sb="17" eb="20">
      <t>シュクキュウジツ</t>
    </rPh>
    <rPh sb="21" eb="25">
      <t>ネンマツネンシ</t>
    </rPh>
    <rPh sb="26" eb="27">
      <t>ノゾ</t>
    </rPh>
    <phoneticPr fontId="3"/>
  </si>
  <si>
    <t>事業所名称</t>
    <rPh sb="0" eb="5">
      <t>ジギョウショメイショウ</t>
    </rPh>
    <phoneticPr fontId="3"/>
  </si>
  <si>
    <t>事業所番号</t>
    <rPh sb="0" eb="3">
      <t>ジギョウショ</t>
    </rPh>
    <rPh sb="3" eb="5">
      <t>バンゴウ</t>
    </rPh>
    <phoneticPr fontId="3"/>
  </si>
  <si>
    <t>金融機関名</t>
    <rPh sb="0" eb="5">
      <t>キンユウキカンメイ</t>
    </rPh>
    <phoneticPr fontId="3"/>
  </si>
  <si>
    <t>金融機関支店名</t>
    <rPh sb="0" eb="4">
      <t>キンユウキカン</t>
    </rPh>
    <rPh sb="4" eb="7">
      <t>シテンメイ</t>
    </rPh>
    <phoneticPr fontId="3"/>
  </si>
  <si>
    <t>事業所所在地</t>
    <rPh sb="0" eb="3">
      <t>ジギョウショ</t>
    </rPh>
    <rPh sb="3" eb="6">
      <t>ショザイチ</t>
    </rPh>
    <phoneticPr fontId="3"/>
  </si>
  <si>
    <t>法人名称</t>
    <rPh sb="0" eb="4">
      <t>ホウジンメイショウ</t>
    </rPh>
    <phoneticPr fontId="3"/>
  </si>
  <si>
    <t>法人所在地</t>
    <rPh sb="0" eb="5">
      <t>ホウジンショザイチ</t>
    </rPh>
    <phoneticPr fontId="3"/>
  </si>
  <si>
    <t>請求金額</t>
    <rPh sb="0" eb="4">
      <t>セイキュウキンガク</t>
    </rPh>
    <phoneticPr fontId="3"/>
  </si>
  <si>
    <t>金融機関CD</t>
    <rPh sb="0" eb="4">
      <t>キンユウキカン</t>
    </rPh>
    <phoneticPr fontId="3"/>
  </si>
  <si>
    <t>事業所郵便番号</t>
    <rPh sb="0" eb="3">
      <t>ジギョウショ</t>
    </rPh>
    <rPh sb="3" eb="7">
      <t>ユウビンバンゴウ</t>
    </rPh>
    <phoneticPr fontId="3"/>
  </si>
  <si>
    <t>法人郵便番号</t>
    <rPh sb="0" eb="2">
      <t>ホウジン</t>
    </rPh>
    <rPh sb="2" eb="6">
      <t>ユウビンバンゴウ</t>
    </rPh>
    <phoneticPr fontId="3"/>
  </si>
  <si>
    <t>支店CD</t>
    <rPh sb="0" eb="2">
      <t>シテン</t>
    </rPh>
    <phoneticPr fontId="3"/>
  </si>
  <si>
    <t>口座種別</t>
    <rPh sb="0" eb="4">
      <t>コウザシュベツ</t>
    </rPh>
    <phoneticPr fontId="3"/>
  </si>
  <si>
    <t>口座名義人</t>
    <rPh sb="0" eb="4">
      <t>コウザメイギ</t>
    </rPh>
    <rPh sb="4" eb="5">
      <t>ニン</t>
    </rPh>
    <phoneticPr fontId="3"/>
  </si>
  <si>
    <t>請求年月日</t>
    <rPh sb="0" eb="5">
      <t>セイキュウネンガッピ</t>
    </rPh>
    <phoneticPr fontId="3"/>
  </si>
  <si>
    <t>支払予定日</t>
    <rPh sb="0" eb="2">
      <t>シハライ</t>
    </rPh>
    <rPh sb="2" eb="5">
      <t>ヨテイビ</t>
    </rPh>
    <phoneticPr fontId="3"/>
  </si>
  <si>
    <t>※</t>
    <phoneticPr fontId="3"/>
  </si>
  <si>
    <r>
      <t>この</t>
    </r>
    <r>
      <rPr>
        <b/>
        <sz val="14"/>
        <color rgb="FFFFFF00"/>
        <rFont val="メイリオ"/>
        <family val="3"/>
        <charset val="128"/>
      </rPr>
      <t>入力フォーム</t>
    </r>
    <r>
      <rPr>
        <sz val="14"/>
        <color theme="0"/>
        <rFont val="メイリオ"/>
        <family val="3"/>
        <charset val="128"/>
      </rPr>
      <t>では、障害福祉サービス研修費補助金の交付申請に関する情報を入力することにより、「交付申請書」や「請求書」などの各提出書類が作成できます。（各提出書類での入力は必要ありません。）
塗りつぶしのないセル（</t>
    </r>
    <r>
      <rPr>
        <b/>
        <sz val="14"/>
        <color rgb="FF00B0F0"/>
        <rFont val="メイリオ"/>
        <family val="3"/>
        <charset val="128"/>
      </rPr>
      <t>青色のセル</t>
    </r>
    <r>
      <rPr>
        <sz val="14"/>
        <color theme="0"/>
        <rFont val="メイリオ"/>
        <family val="3"/>
        <charset val="128"/>
      </rPr>
      <t>は必要に応じて）を入力してください。</t>
    </r>
    <rPh sb="2" eb="4">
      <t>ニュウリョク</t>
    </rPh>
    <rPh sb="11" eb="15">
      <t>ショウガイフクシ</t>
    </rPh>
    <rPh sb="19" eb="22">
      <t>ケンシュウヒ</t>
    </rPh>
    <rPh sb="22" eb="25">
      <t>ホジョキン</t>
    </rPh>
    <rPh sb="26" eb="30">
      <t>コウフシンセイ</t>
    </rPh>
    <rPh sb="31" eb="32">
      <t>カン</t>
    </rPh>
    <rPh sb="34" eb="36">
      <t>ジョウホウ</t>
    </rPh>
    <rPh sb="37" eb="39">
      <t>ニュウリョク</t>
    </rPh>
    <rPh sb="48" eb="53">
      <t>コウフシンセイショ</t>
    </rPh>
    <rPh sb="63" eb="64">
      <t>カク</t>
    </rPh>
    <rPh sb="64" eb="66">
      <t>テイシュツ</t>
    </rPh>
    <rPh sb="66" eb="68">
      <t>ショルイ</t>
    </rPh>
    <rPh sb="69" eb="71">
      <t>サクセイ</t>
    </rPh>
    <rPh sb="77" eb="78">
      <t>カク</t>
    </rPh>
    <rPh sb="78" eb="80">
      <t>テイシュツ</t>
    </rPh>
    <rPh sb="80" eb="82">
      <t>ショルイ</t>
    </rPh>
    <rPh sb="84" eb="86">
      <t>ニュウリョク</t>
    </rPh>
    <rPh sb="87" eb="89">
      <t>ヒツヨウ</t>
    </rPh>
    <rPh sb="97" eb="98">
      <t>ヌ</t>
    </rPh>
    <rPh sb="122" eb="124">
      <t>ニュウリョク</t>
    </rPh>
    <phoneticPr fontId="3"/>
  </si>
  <si>
    <t>※研修の受講ごとに（研修１件につき申請１件）作成してご提出ください。</t>
    <phoneticPr fontId="3"/>
  </si>
  <si>
    <t>１　交付申請年月日</t>
    <rPh sb="2" eb="6">
      <t>コウフシンセイ</t>
    </rPh>
    <rPh sb="6" eb="9">
      <t>ネンガッピ</t>
    </rPh>
    <phoneticPr fontId="3"/>
  </si>
  <si>
    <t>事業所名</t>
    <rPh sb="0" eb="4">
      <t>ジギョウショメイ</t>
    </rPh>
    <phoneticPr fontId="3"/>
  </si>
  <si>
    <r>
      <t>入力後のこの</t>
    </r>
    <r>
      <rPr>
        <b/>
        <sz val="14"/>
        <color rgb="FFFFFF00"/>
        <rFont val="メイリオ"/>
        <family val="3"/>
        <charset val="128"/>
      </rPr>
      <t>エクセルデータを電子メールでご提出</t>
    </r>
    <r>
      <rPr>
        <b/>
        <sz val="14"/>
        <color theme="0"/>
        <rFont val="メイリオ"/>
        <family val="3"/>
        <charset val="128"/>
      </rPr>
      <t>ください。</t>
    </r>
    <rPh sb="0" eb="2">
      <t>ニュウリョク</t>
    </rPh>
    <rPh sb="2" eb="3">
      <t>ゴ</t>
    </rPh>
    <rPh sb="14" eb="16">
      <t>デンシ</t>
    </rPh>
    <rPh sb="21" eb="23">
      <t>テイシュツ</t>
    </rPh>
    <phoneticPr fontId="3"/>
  </si>
  <si>
    <t>サービス種別</t>
    <rPh sb="4" eb="6">
      <t>シュベツ</t>
    </rPh>
    <phoneticPr fontId="3"/>
  </si>
  <si>
    <t>サービス種別</t>
    <rPh sb="4" eb="6">
      <t>シュベツ</t>
    </rPh>
    <phoneticPr fontId="3"/>
  </si>
  <si>
    <t>施設入所支援</t>
    <rPh sb="0" eb="6">
      <t>シセツニュウショシエン</t>
    </rPh>
    <phoneticPr fontId="3"/>
  </si>
  <si>
    <t>共同生活援助</t>
    <rPh sb="0" eb="6">
      <t>キョウドウセイカツエンジョ</t>
    </rPh>
    <phoneticPr fontId="3"/>
  </si>
  <si>
    <t>福祉型障害児入所施設</t>
    <rPh sb="0" eb="3">
      <t>フクシガタ</t>
    </rPh>
    <rPh sb="3" eb="6">
      <t>ショウガイジ</t>
    </rPh>
    <rPh sb="6" eb="10">
      <t>ニュウショシセツ</t>
    </rPh>
    <phoneticPr fontId="3"/>
  </si>
  <si>
    <t>医療型障害児入所施設</t>
    <rPh sb="0" eb="3">
      <t>イリョウガタ</t>
    </rPh>
    <rPh sb="3" eb="6">
      <t>ショウガイジ</t>
    </rPh>
    <rPh sb="6" eb="10">
      <t>ニュウショシセツ</t>
    </rPh>
    <phoneticPr fontId="3"/>
  </si>
  <si>
    <t>療養介護</t>
    <rPh sb="0" eb="4">
      <t>リョウヨウカイゴ</t>
    </rPh>
    <phoneticPr fontId="3"/>
  </si>
  <si>
    <t>生活介護</t>
    <rPh sb="0" eb="4">
      <t>セイカツカイゴ</t>
    </rPh>
    <phoneticPr fontId="3"/>
  </si>
  <si>
    <t>自立訓練（機能訓練・生活訓練）</t>
    <rPh sb="0" eb="4">
      <t>ジリツクンレン</t>
    </rPh>
    <rPh sb="5" eb="9">
      <t>キノウクンレン</t>
    </rPh>
    <rPh sb="10" eb="14">
      <t>セイカツクンレン</t>
    </rPh>
    <phoneticPr fontId="3"/>
  </si>
  <si>
    <t>就労移行支援</t>
    <rPh sb="0" eb="6">
      <t>シュウロウイコウシエン</t>
    </rPh>
    <phoneticPr fontId="3"/>
  </si>
  <si>
    <t>就労継続支援Ａ型</t>
    <rPh sb="0" eb="6">
      <t>シュウロウケイゾクシエン</t>
    </rPh>
    <rPh sb="7" eb="8">
      <t>ガタ</t>
    </rPh>
    <phoneticPr fontId="3"/>
  </si>
  <si>
    <t>就労継続支援Ｂ型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</si>
  <si>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</si>
  <si>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</si>
  <si>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短期入所</t>
    <rPh sb="0" eb="4">
      <t>タンキニュウショ</t>
    </rPh>
    <phoneticPr fontId="3"/>
  </si>
  <si>
    <t>居宅介護</t>
    <rPh sb="0" eb="4">
      <t>キョタクカイゴ</t>
    </rPh>
    <phoneticPr fontId="3"/>
  </si>
  <si>
    <t>重度訪問介護</t>
    <rPh sb="0" eb="6">
      <t>ジュウドホウモンカイゴ</t>
    </rPh>
    <phoneticPr fontId="3"/>
  </si>
  <si>
    <t>同行援護</t>
    <rPh sb="0" eb="2">
      <t>ドウコウ</t>
    </rPh>
    <rPh sb="2" eb="4">
      <t>エンゴ</t>
    </rPh>
    <phoneticPr fontId="3"/>
  </si>
  <si>
    <t>行動援護</t>
    <rPh sb="0" eb="2">
      <t>コウドウ</t>
    </rPh>
    <rPh sb="2" eb="4">
      <t>エンゴ</t>
    </rPh>
    <phoneticPr fontId="3"/>
  </si>
  <si>
    <t>就労定着支援</t>
    <rPh sb="0" eb="6">
      <t>シュウロウテイチャクシエン</t>
    </rPh>
    <phoneticPr fontId="3"/>
  </si>
  <si>
    <t>自立生活援助</t>
    <rPh sb="0" eb="2">
      <t>ジリツ</t>
    </rPh>
    <rPh sb="2" eb="6">
      <t>セイカツエンジョ</t>
    </rPh>
    <phoneticPr fontId="3"/>
  </si>
  <si>
    <t>居宅訪問型児童発達支援</t>
    <rPh sb="0" eb="2">
      <t>キョタク</t>
    </rPh>
    <rPh sb="2" eb="5">
      <t>ホウモンガタ</t>
    </rPh>
    <rPh sb="5" eb="11">
      <t>ジドウハッタツシエン</t>
    </rPh>
    <phoneticPr fontId="3"/>
  </si>
  <si>
    <t>保育所等訪問支援</t>
    <rPh sb="0" eb="4">
      <t>ホイクジョトウ</t>
    </rPh>
    <rPh sb="4" eb="8">
      <t>ホウモンシエン</t>
    </rPh>
    <phoneticPr fontId="3"/>
  </si>
  <si>
    <t>計画相談支援</t>
    <rPh sb="0" eb="6">
      <t>ケイカクソウダンシエン</t>
    </rPh>
    <phoneticPr fontId="3"/>
  </si>
  <si>
    <t>地域移行支援</t>
    <rPh sb="0" eb="6">
      <t>チイキイコウシエン</t>
    </rPh>
    <phoneticPr fontId="3"/>
  </si>
  <si>
    <t>地域定着支援</t>
    <rPh sb="0" eb="6">
      <t>チイキテイチャクシエン</t>
    </rPh>
    <phoneticPr fontId="3"/>
  </si>
  <si>
    <t>障害児相談支援</t>
    <rPh sb="0" eb="3">
      <t>ショウガイジ</t>
    </rPh>
    <rPh sb="3" eb="7">
      <t>ソウダンシエン</t>
    </rPh>
    <phoneticPr fontId="3"/>
  </si>
  <si>
    <t>日中一時支援</t>
    <rPh sb="0" eb="4">
      <t>ニッチュウイチジ</t>
    </rPh>
    <rPh sb="4" eb="6">
      <t>シエン</t>
    </rPh>
    <phoneticPr fontId="3"/>
  </si>
  <si>
    <t>地域活動支援センター</t>
    <rPh sb="0" eb="6">
      <t>チイキカツドウシエン</t>
    </rPh>
    <phoneticPr fontId="3"/>
  </si>
  <si>
    <t>重度障害者等包括支援</t>
    <phoneticPr fontId="3"/>
  </si>
  <si>
    <t>就労選択支援</t>
    <phoneticPr fontId="3"/>
  </si>
  <si>
    <t>移動支援事業</t>
    <rPh sb="0" eb="4">
      <t>イドウシエン</t>
    </rPh>
    <rPh sb="4" eb="6">
      <t>ジギョウ</t>
    </rPh>
    <phoneticPr fontId="3"/>
  </si>
  <si>
    <t>２　申請者（法人）</t>
    <rPh sb="2" eb="5">
      <t>シンセイシャ</t>
    </rPh>
    <phoneticPr fontId="3"/>
  </si>
  <si>
    <t>申請者</t>
    <rPh sb="0" eb="3">
      <t>シンセイシャ</t>
    </rPh>
    <phoneticPr fontId="3"/>
  </si>
  <si>
    <t>理事長　福祉　花子</t>
    <rPh sb="0" eb="3">
      <t>リジチョウ</t>
    </rPh>
    <rPh sb="4" eb="6">
      <t>フクシ</t>
    </rPh>
    <rPh sb="7" eb="9">
      <t>ハナコ</t>
    </rPh>
    <phoneticPr fontId="3"/>
  </si>
  <si>
    <t>支援　良男</t>
    <rPh sb="0" eb="2">
      <t>シエン</t>
    </rPh>
    <rPh sb="3" eb="5">
      <t>ヨシオ</t>
    </rPh>
    <phoneticPr fontId="3"/>
  </si>
  <si>
    <t>氏名（漢字）</t>
    <rPh sb="0" eb="2">
      <t>シメイ</t>
    </rPh>
    <rPh sb="3" eb="5">
      <t>カンジ</t>
    </rPh>
    <phoneticPr fontId="3"/>
  </si>
  <si>
    <t>職種等</t>
    <rPh sb="0" eb="2">
      <t>ショクシュ</t>
    </rPh>
    <rPh sb="2" eb="3">
      <t>トウ</t>
    </rPh>
    <phoneticPr fontId="3"/>
  </si>
  <si>
    <t>管理者</t>
    <rPh sb="0" eb="3">
      <t>カンリシャ</t>
    </rPh>
    <phoneticPr fontId="3"/>
  </si>
  <si>
    <t>職種等</t>
    <rPh sb="0" eb="3">
      <t>ショクシュトウ</t>
    </rPh>
    <phoneticPr fontId="3"/>
  </si>
  <si>
    <t>サービス管理責任者</t>
    <rPh sb="4" eb="9">
      <t>カンリセキニンシャ</t>
    </rPh>
    <phoneticPr fontId="3"/>
  </si>
  <si>
    <t>生活支援員</t>
    <rPh sb="0" eb="5">
      <t>セイカツシエンイン</t>
    </rPh>
    <phoneticPr fontId="3"/>
  </si>
  <si>
    <t>世話人</t>
    <rPh sb="0" eb="3">
      <t>セワニン</t>
    </rPh>
    <phoneticPr fontId="3"/>
  </si>
  <si>
    <t>看護師</t>
    <rPh sb="0" eb="3">
      <t>カンゴシ</t>
    </rPh>
    <phoneticPr fontId="3"/>
  </si>
  <si>
    <t>医師</t>
    <rPh sb="0" eb="2">
      <t>イシ</t>
    </rPh>
    <phoneticPr fontId="3"/>
  </si>
  <si>
    <t>保健師</t>
    <rPh sb="0" eb="3">
      <t>ホケンシ</t>
    </rPh>
    <phoneticPr fontId="3"/>
  </si>
  <si>
    <t>事務職員</t>
    <rPh sb="0" eb="4">
      <t>ジムショクイン</t>
    </rPh>
    <phoneticPr fontId="3"/>
  </si>
  <si>
    <t>雇用形態</t>
    <rPh sb="0" eb="4">
      <t>コヨウケイタイ</t>
    </rPh>
    <phoneticPr fontId="3"/>
  </si>
  <si>
    <t>作業療法士</t>
    <rPh sb="0" eb="5">
      <t>サギョウリョウホウシ</t>
    </rPh>
    <phoneticPr fontId="3"/>
  </si>
  <si>
    <t>理学療法士</t>
    <rPh sb="0" eb="5">
      <t>リガクリョウホウシ</t>
    </rPh>
    <phoneticPr fontId="3"/>
  </si>
  <si>
    <t>相談支援専門員</t>
    <rPh sb="0" eb="7">
      <t>ソウダンシエンセンモンイン</t>
    </rPh>
    <phoneticPr fontId="3"/>
  </si>
  <si>
    <t>言語聴覚士</t>
    <rPh sb="0" eb="5">
      <t>ゲンゴチョウカクシ</t>
    </rPh>
    <phoneticPr fontId="3"/>
  </si>
  <si>
    <t>就労支援員</t>
    <rPh sb="0" eb="5">
      <t>シュウロウシエンイン</t>
    </rPh>
    <phoneticPr fontId="3"/>
  </si>
  <si>
    <t>調理員</t>
    <rPh sb="0" eb="3">
      <t>チョウリイン</t>
    </rPh>
    <phoneticPr fontId="3"/>
  </si>
  <si>
    <t>運転手</t>
    <rPh sb="0" eb="3">
      <t>ウンテンシュ</t>
    </rPh>
    <phoneticPr fontId="3"/>
  </si>
  <si>
    <t>清掃員</t>
    <rPh sb="0" eb="3">
      <t>セイソウイン</t>
    </rPh>
    <phoneticPr fontId="3"/>
  </si>
  <si>
    <t>職業指導員</t>
    <rPh sb="0" eb="2">
      <t>ショクギョウ</t>
    </rPh>
    <rPh sb="2" eb="5">
      <t>シドウイン</t>
    </rPh>
    <phoneticPr fontId="3"/>
  </si>
  <si>
    <t>常勤</t>
  </si>
  <si>
    <t>研修の名称等</t>
    <rPh sb="0" eb="2">
      <t>ケンシュウ</t>
    </rPh>
    <rPh sb="3" eb="6">
      <t>メイショウトウ</t>
    </rPh>
    <phoneticPr fontId="3"/>
  </si>
  <si>
    <t>○○○○研修</t>
    <rPh sb="4" eb="6">
      <t>ケンシュウ</t>
    </rPh>
    <phoneticPr fontId="3"/>
  </si>
  <si>
    <t>神奈川県○○研修センター</t>
    <rPh sb="0" eb="4">
      <t>カナガワケン</t>
    </rPh>
    <rPh sb="6" eb="8">
      <t>ケンシュウ</t>
    </rPh>
    <phoneticPr fontId="3"/>
  </si>
  <si>
    <t>研修種別</t>
    <rPh sb="0" eb="4">
      <t>ケンシュウシュベツ</t>
    </rPh>
    <phoneticPr fontId="3"/>
  </si>
  <si>
    <t>研修実施機関</t>
    <rPh sb="0" eb="2">
      <t>ケンシュウ</t>
    </rPh>
    <rPh sb="2" eb="4">
      <t>ジッシ</t>
    </rPh>
    <rPh sb="4" eb="6">
      <t>キカン</t>
    </rPh>
    <phoneticPr fontId="3"/>
  </si>
  <si>
    <t>研修修了年月日</t>
    <rPh sb="0" eb="2">
      <t>ケンシュウ</t>
    </rPh>
    <rPh sb="2" eb="4">
      <t>シュウリョウ</t>
    </rPh>
    <rPh sb="4" eb="7">
      <t>ネンガッピ</t>
    </rPh>
    <phoneticPr fontId="3"/>
  </si>
  <si>
    <t>研修種別</t>
    <rPh sb="0" eb="4">
      <t>ケンシュウシュベツ</t>
    </rPh>
    <phoneticPr fontId="3"/>
  </si>
  <si>
    <t>強度行動障害支援者養成研修</t>
    <rPh sb="0" eb="6">
      <t>キョウドコウドウショウガイ</t>
    </rPh>
    <rPh sb="6" eb="9">
      <t>シエンシャ</t>
    </rPh>
    <rPh sb="9" eb="13">
      <t>ヨウセイケンシュウ</t>
    </rPh>
    <phoneticPr fontId="3"/>
  </si>
  <si>
    <t>喀痰吸引等研修（第１号研修）</t>
    <rPh sb="0" eb="5">
      <t>カクタンキュウイントウ</t>
    </rPh>
    <rPh sb="5" eb="7">
      <t>ケンシュウ</t>
    </rPh>
    <rPh sb="8" eb="9">
      <t>ダイ</t>
    </rPh>
    <rPh sb="10" eb="11">
      <t>ゴウ</t>
    </rPh>
    <rPh sb="11" eb="13">
      <t>ケンシュウ</t>
    </rPh>
    <phoneticPr fontId="3"/>
  </si>
  <si>
    <t>喀痰吸引等研修（第２号研修）</t>
    <rPh sb="0" eb="5">
      <t>カクタンキュウイントウ</t>
    </rPh>
    <rPh sb="5" eb="7">
      <t>ケンシュウ</t>
    </rPh>
    <rPh sb="8" eb="9">
      <t>ダイ</t>
    </rPh>
    <rPh sb="10" eb="11">
      <t>ゴウ</t>
    </rPh>
    <rPh sb="11" eb="13">
      <t>ケンシュウ</t>
    </rPh>
    <phoneticPr fontId="3"/>
  </si>
  <si>
    <t>喀痰吸引等研修（第３号研修）</t>
    <rPh sb="0" eb="5">
      <t>カクタンキュウイントウ</t>
    </rPh>
    <rPh sb="5" eb="7">
      <t>ケンシュウ</t>
    </rPh>
    <rPh sb="8" eb="9">
      <t>ダイ</t>
    </rPh>
    <rPh sb="10" eb="11">
      <t>ゴウ</t>
    </rPh>
    <rPh sb="11" eb="13">
      <t>ケンシュウ</t>
    </rPh>
    <phoneticPr fontId="3"/>
  </si>
  <si>
    <t>重度訪問介護従事者養成研修</t>
    <rPh sb="0" eb="6">
      <t>ジュウドホウモンカイゴ</t>
    </rPh>
    <rPh sb="6" eb="9">
      <t>ジュウジシャ</t>
    </rPh>
    <rPh sb="9" eb="13">
      <t>ヨウセイケンシュウ</t>
    </rPh>
    <phoneticPr fontId="3"/>
  </si>
  <si>
    <t>行動援護従事者養成研修</t>
    <rPh sb="0" eb="4">
      <t>コウドウエンゴ</t>
    </rPh>
    <rPh sb="4" eb="7">
      <t>ジュウジシャ</t>
    </rPh>
    <rPh sb="7" eb="11">
      <t>ヨウセイケンシュウ</t>
    </rPh>
    <phoneticPr fontId="3"/>
  </si>
  <si>
    <t>同行援護従事者養成研修</t>
    <rPh sb="0" eb="4">
      <t>ドウコウエンゴ</t>
    </rPh>
    <rPh sb="4" eb="7">
      <t>ジュウジシャ</t>
    </rPh>
    <rPh sb="7" eb="9">
      <t>ヨウセイ</t>
    </rPh>
    <rPh sb="9" eb="11">
      <t>ケンシュウ</t>
    </rPh>
    <phoneticPr fontId="3"/>
  </si>
  <si>
    <t>補助基準額</t>
    <rPh sb="0" eb="5">
      <t>ホジョキジュンガク</t>
    </rPh>
    <phoneticPr fontId="3"/>
  </si>
  <si>
    <t>受講料等</t>
    <rPh sb="0" eb="3">
      <t>ジュコウリョウ</t>
    </rPh>
    <rPh sb="3" eb="4">
      <t>トウ</t>
    </rPh>
    <phoneticPr fontId="3"/>
  </si>
  <si>
    <t>補助基準額</t>
    <rPh sb="0" eb="5">
      <t>ホジョキジュンガク</t>
    </rPh>
    <phoneticPr fontId="3"/>
  </si>
  <si>
    <t>交付申請額</t>
    <rPh sb="0" eb="5">
      <t>コウフシンセイガク</t>
    </rPh>
    <phoneticPr fontId="3"/>
  </si>
  <si>
    <t>交付決定日（予定）</t>
    <rPh sb="0" eb="2">
      <t>コウフ</t>
    </rPh>
    <rPh sb="2" eb="4">
      <t>ケッテイ</t>
    </rPh>
    <rPh sb="4" eb="5">
      <t>ビ</t>
    </rPh>
    <rPh sb="6" eb="8">
      <t>ヨテイ</t>
    </rPh>
    <phoneticPr fontId="3"/>
  </si>
  <si>
    <t>標準事務処理期間（30日間）を基に、交付決定日や請求書の提出年月日等を設定しています。</t>
    <rPh sb="0" eb="2">
      <t>ヒョウジュン</t>
    </rPh>
    <rPh sb="2" eb="4">
      <t>ジム</t>
    </rPh>
    <rPh sb="4" eb="6">
      <t>ショリ</t>
    </rPh>
    <rPh sb="6" eb="8">
      <t>キカン</t>
    </rPh>
    <rPh sb="11" eb="13">
      <t>ニチカン</t>
    </rPh>
    <rPh sb="15" eb="16">
      <t>モト</t>
    </rPh>
    <rPh sb="18" eb="20">
      <t>コウフ</t>
    </rPh>
    <rPh sb="20" eb="22">
      <t>ケッテイ</t>
    </rPh>
    <rPh sb="22" eb="23">
      <t>ビ</t>
    </rPh>
    <rPh sb="24" eb="27">
      <t>セイキュウショ</t>
    </rPh>
    <rPh sb="28" eb="30">
      <t>テイシュツ</t>
    </rPh>
    <rPh sb="30" eb="33">
      <t>ネンガッピ</t>
    </rPh>
    <rPh sb="33" eb="34">
      <t>トウ</t>
    </rPh>
    <rPh sb="35" eb="37">
      <t>セッテイ</t>
    </rPh>
    <phoneticPr fontId="3"/>
  </si>
  <si>
    <t>実績報告年月日</t>
    <rPh sb="0" eb="4">
      <t>ジッセキホウコク</t>
    </rPh>
    <rPh sb="4" eb="7">
      <t>ネンガッピ</t>
    </rPh>
    <phoneticPr fontId="3"/>
  </si>
  <si>
    <t>１　請求年月日等</t>
    <rPh sb="2" eb="4">
      <t>セイキュウ</t>
    </rPh>
    <rPh sb="4" eb="7">
      <t>ネンガッピ</t>
    </rPh>
    <rPh sb="7" eb="8">
      <t>トウ</t>
    </rPh>
    <phoneticPr fontId="3"/>
  </si>
  <si>
    <t>２　振込先口座</t>
    <rPh sb="2" eb="5">
      <t>フリコミサキ</t>
    </rPh>
    <rPh sb="5" eb="7">
      <t>コウザ</t>
    </rPh>
    <phoneticPr fontId="3"/>
  </si>
  <si>
    <t>３　補助金の請求事務に係る責任者</t>
    <rPh sb="2" eb="5">
      <t>ホジョキン</t>
    </rPh>
    <rPh sb="6" eb="8">
      <t>セイキュウ</t>
    </rPh>
    <rPh sb="8" eb="10">
      <t>ジム</t>
    </rPh>
    <rPh sb="11" eb="12">
      <t>カカ</t>
    </rPh>
    <rPh sb="13" eb="16">
      <t>セキニンシャ</t>
    </rPh>
    <phoneticPr fontId="3"/>
  </si>
  <si>
    <t>4　補助金の請求事務に係る担当者</t>
    <rPh sb="2" eb="5">
      <t>ホジョキン</t>
    </rPh>
    <rPh sb="5" eb="6">
      <t>ナリキン</t>
    </rPh>
    <rPh sb="6" eb="8">
      <t>セイキュウ</t>
    </rPh>
    <rPh sb="8" eb="10">
      <t>ジム</t>
    </rPh>
    <rPh sb="11" eb="12">
      <t>カカ</t>
    </rPh>
    <rPh sb="13" eb="16">
      <t>タントウシャ</t>
    </rPh>
    <phoneticPr fontId="3"/>
  </si>
  <si>
    <t>経理担当　療育　正男</t>
    <rPh sb="0" eb="2">
      <t>ケイリ</t>
    </rPh>
    <rPh sb="2" eb="4">
      <t>タントウ</t>
    </rPh>
    <rPh sb="5" eb="7">
      <t>リョウイク</t>
    </rPh>
    <rPh sb="8" eb="10">
      <t>マサオ</t>
    </rPh>
    <phoneticPr fontId="3"/>
  </si>
  <si>
    <t>管理者　福祉　太郎</t>
    <rPh sb="0" eb="3">
      <t>カンリシャ</t>
    </rPh>
    <rPh sb="4" eb="6">
      <t>フクシ</t>
    </rPh>
    <rPh sb="7" eb="9">
      <t>タロウ</t>
    </rPh>
    <phoneticPr fontId="3"/>
  </si>
  <si>
    <t>理事長　介護　良子</t>
    <rPh sb="0" eb="3">
      <t>リジチョウ</t>
    </rPh>
    <rPh sb="4" eb="6">
      <t>カイゴ</t>
    </rPh>
    <rPh sb="7" eb="9">
      <t>ヨシコ</t>
    </rPh>
    <phoneticPr fontId="3"/>
  </si>
  <si>
    <t>役職・氏名</t>
    <rPh sb="0" eb="2">
      <t>ヤクショク</t>
    </rPh>
    <rPh sb="3" eb="5">
      <t>シメイ</t>
    </rPh>
    <phoneticPr fontId="3"/>
  </si>
  <si>
    <t>※補助金の受領の権限を他者に委任（申請者と振込先口座名義人が異なる）場合は、次の各項目を入力してください。</t>
    <rPh sb="1" eb="3">
      <t>ホジョ</t>
    </rPh>
    <rPh sb="3" eb="4">
      <t>キン</t>
    </rPh>
    <rPh sb="5" eb="7">
      <t>ジュリョウ</t>
    </rPh>
    <rPh sb="8" eb="10">
      <t>ケンゲン</t>
    </rPh>
    <rPh sb="11" eb="13">
      <t>タシャ</t>
    </rPh>
    <rPh sb="14" eb="16">
      <t>イニン</t>
    </rPh>
    <rPh sb="17" eb="19">
      <t>シンセイ</t>
    </rPh>
    <rPh sb="34" eb="36">
      <t>バアイ</t>
    </rPh>
    <rPh sb="38" eb="39">
      <t>ツギ</t>
    </rPh>
    <rPh sb="40" eb="43">
      <t>カクコウモク</t>
    </rPh>
    <rPh sb="44" eb="46">
      <t>ニュウリョク</t>
    </rPh>
    <phoneticPr fontId="3"/>
  </si>
  <si>
    <t>（１）提出年月日</t>
    <rPh sb="3" eb="5">
      <t>テイシュツ</t>
    </rPh>
    <rPh sb="5" eb="8">
      <t>ネンガッピ</t>
    </rPh>
    <phoneticPr fontId="3"/>
  </si>
  <si>
    <t>（２）代理人に関する情報</t>
    <rPh sb="3" eb="6">
      <t>ダイリニン</t>
    </rPh>
    <rPh sb="7" eb="8">
      <t>カン</t>
    </rPh>
    <rPh sb="10" eb="12">
      <t>ジョウホウ</t>
    </rPh>
    <phoneticPr fontId="3"/>
  </si>
  <si>
    <t>実　績　報　告　書</t>
    <rPh sb="0" eb="1">
      <t>ジツ</t>
    </rPh>
    <rPh sb="2" eb="3">
      <t>イサオ</t>
    </rPh>
    <rPh sb="4" eb="5">
      <t>ホウ</t>
    </rPh>
    <rPh sb="6" eb="7">
      <t>コク</t>
    </rPh>
    <rPh sb="8" eb="9">
      <t>ショ</t>
    </rPh>
    <phoneticPr fontId="3"/>
  </si>
  <si>
    <t>事業所名</t>
    <rPh sb="0" eb="3">
      <t>ジギョウショ</t>
    </rPh>
    <rPh sb="3" eb="4">
      <t>メイ</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</si>
  <si>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</si>
  <si>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</si>
  <si>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交付決定額</t>
    <rPh sb="0" eb="2">
      <t>コウフ</t>
    </rPh>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</si>
  <si>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</si>
  <si>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</si>
  <si>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精算に係る
収支明細</t>
    <rPh sb="0" eb="2">
      <t>セイサン</t>
    </rPh>
    <rPh sb="3" eb="4">
      <t>カカ</t>
    </rPh>
    <rPh sb="6" eb="8">
      <t>シュウシ</t>
    </rPh>
    <rPh sb="8" eb="10">
      <t>メイサイ</t>
    </rPh>
    <phoneticPr fontId="3"/>
  </si>
  <si>
    <t>添付書類</t>
    <rPh sb="0" eb="2">
      <t>テンプ</t>
    </rPh>
    <rPh sb="2" eb="4">
      <t>ショルイ</t>
    </rPh>
    <phoneticPr fontId="3"/>
  </si>
  <si>
    <t>（事務処理欄）</t>
    <rPh sb="1" eb="3">
      <t>ジム</t>
    </rPh>
    <rPh sb="3" eb="5">
      <t>ショリ</t>
    </rPh>
    <rPh sb="5" eb="6">
      <t>ラン</t>
    </rPh>
    <phoneticPr fontId="3"/>
  </si>
  <si>
    <t>補助事業等の名称</t>
    <rPh sb="0" eb="2">
      <t>ホジョ</t>
    </rPh>
    <rPh sb="2" eb="4">
      <t>ジギョウ</t>
    </rPh>
    <rPh sb="4" eb="5">
      <t>トウ</t>
    </rPh>
    <rPh sb="6" eb="8">
      <t>メイショウ</t>
    </rPh>
    <phoneticPr fontId="3"/>
  </si>
  <si>
    <t>交付申請額</t>
    <rPh sb="0" eb="2">
      <t>コウフ</t>
    </rPh>
    <rPh sb="2" eb="4">
      <t>シンセイ</t>
    </rPh>
    <rPh sb="4" eb="5">
      <t>ガク</t>
    </rPh>
    <phoneticPr fontId="3"/>
  </si>
  <si>
    <t>障害福祉サービス等従事職員研修費補助金</t>
    <rPh sb="0" eb="4">
      <t>ショウガイフクシ</t>
    </rPh>
    <rPh sb="8" eb="9">
      <t>トウ</t>
    </rPh>
    <rPh sb="9" eb="13">
      <t>ジュウジショクイン</t>
    </rPh>
    <rPh sb="13" eb="16">
      <t>ケンシュウヒ</t>
    </rPh>
    <rPh sb="16" eb="19">
      <t>ホジョキン</t>
    </rPh>
    <phoneticPr fontId="3"/>
  </si>
  <si>
    <t>代表者の役職・氏名</t>
    <rPh sb="0" eb="3">
      <t>ダイヒョウシャ</t>
    </rPh>
    <rPh sb="4" eb="6">
      <t>ヤクショク</t>
    </rPh>
    <rPh sb="7" eb="9">
      <t>シメイ</t>
    </rPh>
    <phoneticPr fontId="3"/>
  </si>
  <si>
    <t>※補助金の受領に関する権限を他者に委任する（申請者と口座名義人が異なる）場合は、「５　補助金の受領の権限の委任に関する情報」を入力してください。</t>
    <rPh sb="1" eb="4">
      <t>ホジョキン</t>
    </rPh>
    <rPh sb="5" eb="7">
      <t>ジュリョウ</t>
    </rPh>
    <rPh sb="8" eb="9">
      <t>カン</t>
    </rPh>
    <rPh sb="11" eb="13">
      <t>ケンゲン</t>
    </rPh>
    <rPh sb="14" eb="16">
      <t>タシャ</t>
    </rPh>
    <rPh sb="17" eb="19">
      <t>イニン</t>
    </rPh>
    <rPh sb="22" eb="25">
      <t>シンセイシャ</t>
    </rPh>
    <rPh sb="26" eb="28">
      <t>コウザ</t>
    </rPh>
    <rPh sb="28" eb="30">
      <t>メイギ</t>
    </rPh>
    <rPh sb="30" eb="31">
      <t>ニン</t>
    </rPh>
    <rPh sb="32" eb="33">
      <t>コト</t>
    </rPh>
    <rPh sb="36" eb="38">
      <t>バアイ</t>
    </rPh>
    <rPh sb="43" eb="46">
      <t>ホジョキン</t>
    </rPh>
    <rPh sb="46" eb="47">
      <t>ナリキン</t>
    </rPh>
    <rPh sb="47" eb="49">
      <t>ジュリョウ</t>
    </rPh>
    <rPh sb="50" eb="52">
      <t>ケンゲン</t>
    </rPh>
    <rPh sb="53" eb="55">
      <t>イニン</t>
    </rPh>
    <rPh sb="56" eb="57">
      <t>カン</t>
    </rPh>
    <rPh sb="59" eb="61">
      <t>ジョウホウ</t>
    </rPh>
    <rPh sb="63" eb="65">
      <t>ニュウリョク</t>
    </rPh>
    <phoneticPr fontId="3"/>
  </si>
  <si>
    <t>５　補助金の受領の権限の委任に関する情報</t>
    <rPh sb="2" eb="5">
      <t>ホジョキン</t>
    </rPh>
    <rPh sb="5" eb="6">
      <t>ナリキン</t>
    </rPh>
    <rPh sb="6" eb="8">
      <t>ジュリョウ</t>
    </rPh>
    <rPh sb="9" eb="11">
      <t>ケンゲン</t>
    </rPh>
    <rPh sb="12" eb="14">
      <t>イニン</t>
    </rPh>
    <rPh sb="15" eb="16">
      <t>カン</t>
    </rPh>
    <rPh sb="18" eb="20">
      <t>ジョウホウ</t>
    </rPh>
    <phoneticPr fontId="3"/>
  </si>
  <si>
    <t>３　研修受講料等の領収書の写し</t>
    <rPh sb="2" eb="4">
      <t>ケンシュウ</t>
    </rPh>
    <rPh sb="4" eb="7">
      <t>ジュコウリョウ</t>
    </rPh>
    <rPh sb="7" eb="8">
      <t>トウ</t>
    </rPh>
    <rPh sb="9" eb="12">
      <t>リョウシュウショ</t>
    </rPh>
    <rPh sb="13" eb="14">
      <t>ウツ</t>
    </rPh>
    <phoneticPr fontId="3"/>
  </si>
  <si>
    <t>障害福祉サービス等従事職員研修費補助金</t>
    <rPh sb="0" eb="4">
      <t>ショウガイフクシ</t>
    </rPh>
    <rPh sb="8" eb="9">
      <t>トウ</t>
    </rPh>
    <rPh sb="9" eb="13">
      <t>ジュウジショクイン</t>
    </rPh>
    <rPh sb="13" eb="19">
      <t>ケンシュウヒホジョキン</t>
    </rPh>
    <phoneticPr fontId="3"/>
  </si>
  <si>
    <t>補助事業の目的</t>
    <rPh sb="0" eb="4">
      <t>ホジョジギョウ</t>
    </rPh>
    <rPh sb="5" eb="7">
      <t>モクテキ</t>
    </rPh>
    <phoneticPr fontId="3"/>
  </si>
  <si>
    <t>１　補助事業</t>
    <rPh sb="2" eb="6">
      <t>ホジョジギョウ</t>
    </rPh>
    <phoneticPr fontId="3"/>
  </si>
  <si>
    <t>受講者氏名</t>
    <rPh sb="0" eb="3">
      <t>ジュコウシャ</t>
    </rPh>
    <rPh sb="3" eb="5">
      <t>シメイ</t>
    </rPh>
    <phoneticPr fontId="3"/>
  </si>
  <si>
    <t>所属事業所</t>
    <rPh sb="0" eb="2">
      <t>ショゾク</t>
    </rPh>
    <rPh sb="2" eb="5">
      <t>ジギョウショ</t>
    </rPh>
    <phoneticPr fontId="3"/>
  </si>
  <si>
    <t>事業所番号</t>
    <rPh sb="0" eb="5">
      <t>ジギョウショバンゴウ</t>
    </rPh>
    <phoneticPr fontId="3"/>
  </si>
  <si>
    <t>研修名</t>
    <rPh sb="0" eb="3">
      <t>ケンシュウメイ</t>
    </rPh>
    <phoneticPr fontId="3"/>
  </si>
  <si>
    <t>障害福祉サービス等従事職員研修費補助金</t>
    <phoneticPr fontId="3"/>
  </si>
  <si>
    <t>名　称</t>
    <rPh sb="0" eb="1">
      <t>メイ</t>
    </rPh>
    <rPh sb="2" eb="3">
      <t>ショウ</t>
    </rPh>
    <phoneticPr fontId="3"/>
  </si>
  <si>
    <t>事業所名</t>
    <rPh sb="0" eb="4">
      <t>ジギョウショメイ</t>
    </rPh>
    <phoneticPr fontId="22"/>
  </si>
  <si>
    <t>事業所所在地</t>
    <rPh sb="0" eb="6">
      <t>ジギョウショショザイチ</t>
    </rPh>
    <phoneticPr fontId="22"/>
  </si>
  <si>
    <t>２　受講者が従事する事業所の情報</t>
    <rPh sb="2" eb="5">
      <t>ジュコウシャ</t>
    </rPh>
    <rPh sb="6" eb="8">
      <t>ジュウジ</t>
    </rPh>
    <rPh sb="10" eb="13">
      <t>ジギョウショ</t>
    </rPh>
    <rPh sb="14" eb="16">
      <t>ジョウホウ</t>
    </rPh>
    <phoneticPr fontId="3"/>
  </si>
  <si>
    <t>３　受講した研修の情報</t>
    <rPh sb="2" eb="4">
      <t>ジュコウ</t>
    </rPh>
    <rPh sb="6" eb="8">
      <t>ケンシュウ</t>
    </rPh>
    <rPh sb="9" eb="11">
      <t>ジョウホウ</t>
    </rPh>
    <phoneticPr fontId="3"/>
  </si>
  <si>
    <t>１　受講者の情報</t>
    <rPh sb="2" eb="5">
      <t>ジュコウシャ</t>
    </rPh>
    <rPh sb="6" eb="8">
      <t>ジョウホウ</t>
    </rPh>
    <phoneticPr fontId="3"/>
  </si>
  <si>
    <t>１　障害福祉サービス等従事職員研修費補助金事業計画書</t>
    <rPh sb="2" eb="6">
      <t>ショウガイフクシ</t>
    </rPh>
    <rPh sb="10" eb="11">
      <t>トウ</t>
    </rPh>
    <rPh sb="11" eb="13">
      <t>ジュウジ</t>
    </rPh>
    <rPh sb="13" eb="15">
      <t>ショクイン</t>
    </rPh>
    <rPh sb="15" eb="18">
      <t>ケンシュウヒ</t>
    </rPh>
    <rPh sb="18" eb="21">
      <t>ホジョキン</t>
    </rPh>
    <rPh sb="21" eb="26">
      <t>ジギョウケイカクショ</t>
    </rPh>
    <phoneticPr fontId="3"/>
  </si>
  <si>
    <t>５　補助対象経費</t>
    <rPh sb="2" eb="6">
      <t>ホジョタイショウ</t>
    </rPh>
    <rPh sb="6" eb="8">
      <t>ケイヒ</t>
    </rPh>
    <phoneticPr fontId="3"/>
  </si>
  <si>
    <t>修了年月日</t>
    <rPh sb="0" eb="5">
      <t>シュウリョウネンガッピ</t>
    </rPh>
    <phoneticPr fontId="3"/>
  </si>
  <si>
    <t>受講料等</t>
    <rPh sb="0" eb="4">
      <t>ジュコウリョウトウ</t>
    </rPh>
    <phoneticPr fontId="3"/>
  </si>
  <si>
    <r>
      <t>※</t>
    </r>
    <r>
      <rPr>
        <b/>
        <sz val="14"/>
        <color rgb="FFFF0000"/>
        <rFont val="メイリオ"/>
        <family val="3"/>
        <charset val="128"/>
      </rPr>
      <t>責任者</t>
    </r>
    <r>
      <rPr>
        <b/>
        <sz val="14"/>
        <color theme="4" tint="-0.499984740745262"/>
        <rFont val="メイリオ"/>
        <family val="3"/>
        <charset val="128"/>
      </rPr>
      <t>とは、理事長や代表取締役、施設長など社内において権限の委任を受けた役職員です。</t>
    </r>
    <rPh sb="1" eb="4">
      <t>セキニンシャ</t>
    </rPh>
    <rPh sb="7" eb="10">
      <t>リジチョウ</t>
    </rPh>
    <rPh sb="11" eb="13">
      <t>ダイヒョウ</t>
    </rPh>
    <rPh sb="13" eb="16">
      <t>トリシマリヤク</t>
    </rPh>
    <rPh sb="17" eb="20">
      <t>シセツチョウ</t>
    </rPh>
    <rPh sb="22" eb="24">
      <t>シャナイ</t>
    </rPh>
    <rPh sb="28" eb="30">
      <t>ケンゲン</t>
    </rPh>
    <rPh sb="31" eb="33">
      <t>イニン</t>
    </rPh>
    <rPh sb="34" eb="35">
      <t>ウ</t>
    </rPh>
    <rPh sb="37" eb="40">
      <t>ヤクショクイン</t>
    </rPh>
    <phoneticPr fontId="3"/>
  </si>
  <si>
    <r>
      <t>※</t>
    </r>
    <r>
      <rPr>
        <b/>
        <sz val="14"/>
        <color rgb="FFFF0000"/>
        <rFont val="メイリオ"/>
        <family val="3"/>
        <charset val="128"/>
      </rPr>
      <t>担当者</t>
    </r>
    <r>
      <rPr>
        <b/>
        <sz val="14"/>
        <color theme="4" tint="-0.499984740745262"/>
        <rFont val="メイリオ"/>
        <family val="3"/>
        <charset val="128"/>
      </rPr>
      <t>とは、請求事務を担当する職員です。責任者と同じでも構いません。</t>
    </r>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</si>
  <si>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※「受講料等」と「補助基準額」とを比較していずれか低い額を交付申請額とすること。</t>
    <rPh sb="2" eb="5">
      <t>ジュコウリョウ</t>
    </rPh>
    <rPh sb="5" eb="6">
      <t>トウ</t>
    </rPh>
    <rPh sb="9" eb="14">
      <t>ホジョキジュンガク</t>
    </rPh>
    <rPh sb="17" eb="19">
      <t>ヒカク</t>
    </rPh>
    <rPh sb="25" eb="26">
      <t>ヒク</t>
    </rPh>
    <rPh sb="27" eb="28">
      <t>ガク</t>
    </rPh>
    <rPh sb="29" eb="34">
      <t>コウフシンセイガク</t>
    </rPh>
    <phoneticPr fontId="3"/>
  </si>
  <si>
    <t>補助金</t>
    <rPh sb="0" eb="3">
      <t>ホジョキン</t>
    </rPh>
    <phoneticPr fontId="3"/>
  </si>
  <si>
    <t>研修受講料等</t>
    <rPh sb="0" eb="5">
      <t>ケンシュウジュコウリョウ</t>
    </rPh>
    <rPh sb="5" eb="6">
      <t>トウ</t>
    </rPh>
    <phoneticPr fontId="3"/>
  </si>
  <si>
    <t>支　出</t>
    <rPh sb="0" eb="1">
      <t>シ</t>
    </rPh>
    <rPh sb="2" eb="3">
      <t>デ</t>
    </rPh>
    <phoneticPr fontId="3"/>
  </si>
  <si>
    <t>収　入</t>
    <rPh sb="0" eb="1">
      <t>オサム</t>
    </rPh>
    <rPh sb="2" eb="3">
      <t>ニュウ</t>
    </rPh>
    <phoneticPr fontId="3"/>
  </si>
  <si>
    <t>研修実施機関</t>
    <rPh sb="0" eb="6">
      <t>ケンシュウジッシキカン</t>
    </rPh>
    <phoneticPr fontId="3"/>
  </si>
  <si>
    <t>研修修了日</t>
    <rPh sb="0" eb="5">
      <t>ケンシュウシュウリョウビ</t>
    </rPh>
    <phoneticPr fontId="3"/>
  </si>
  <si>
    <t>実績報告日</t>
    <rPh sb="0" eb="5">
      <t>ジッセキホウコクビ</t>
    </rPh>
    <phoneticPr fontId="3"/>
  </si>
  <si>
    <t>交付決定日（予定）</t>
    <rPh sb="0" eb="5">
      <t>コウフケッテイビ</t>
    </rPh>
    <rPh sb="6" eb="8">
      <t>ヨテイ</t>
    </rPh>
    <phoneticPr fontId="3"/>
  </si>
  <si>
    <t>５　補助金額</t>
    <rPh sb="2" eb="4">
      <t>ホジョ</t>
    </rPh>
    <rPh sb="4" eb="5">
      <t>キン</t>
    </rPh>
    <rPh sb="5" eb="6">
      <t>ガク</t>
    </rPh>
    <phoneticPr fontId="3"/>
  </si>
  <si>
    <t>交付決定額</t>
    <rPh sb="0" eb="5">
      <t>コウフケッテイガク</t>
    </rPh>
    <phoneticPr fontId="3"/>
  </si>
  <si>
    <t>この交付申請様式（エクセル）の使い方について</t>
    <rPh sb="2" eb="4">
      <t>コウフ</t>
    </rPh>
    <rPh sb="4" eb="6">
      <t>シンセイ</t>
    </rPh>
    <rPh sb="6" eb="8">
      <t>ヨウシキ</t>
    </rPh>
    <rPh sb="15" eb="16">
      <t>ツカ</t>
    </rPh>
    <rPh sb="17" eb="18">
      <t>カタ</t>
    </rPh>
    <phoneticPr fontId="3"/>
  </si>
  <si>
    <t>委任状提出日</t>
    <rPh sb="0" eb="3">
      <t>イニンジョウ</t>
    </rPh>
    <rPh sb="3" eb="5">
      <t>テイシュツ</t>
    </rPh>
    <rPh sb="5" eb="6">
      <t>ビ</t>
    </rPh>
    <phoneticPr fontId="3"/>
  </si>
  <si>
    <t>代理人〒</t>
    <rPh sb="0" eb="3">
      <t>ダイリニン</t>
    </rPh>
    <phoneticPr fontId="3"/>
  </si>
  <si>
    <t>代理人住所</t>
    <rPh sb="0" eb="3">
      <t>ダイリニン</t>
    </rPh>
    <rPh sb="3" eb="5">
      <t>ジュウショ</t>
    </rPh>
    <phoneticPr fontId="3"/>
  </si>
  <si>
    <t>代理人氏名</t>
    <rPh sb="0" eb="3">
      <t>ダイリニン</t>
    </rPh>
    <rPh sb="3" eb="5">
      <t>シメイ</t>
    </rPh>
    <phoneticPr fontId="3"/>
  </si>
  <si>
    <t>代理人役職氏名</t>
    <rPh sb="0" eb="7">
      <t>ダイリニンヤクショクシメイ</t>
    </rPh>
    <phoneticPr fontId="3"/>
  </si>
  <si>
    <t>障害福祉サービス等従事職員研修費補助金実施結果報告書</t>
    <rPh sb="0" eb="4">
      <t>ショウガイフクシ</t>
    </rPh>
    <rPh sb="8" eb="9">
      <t>トウ</t>
    </rPh>
    <rPh sb="9" eb="11">
      <t>ジュウジ</t>
    </rPh>
    <rPh sb="11" eb="13">
      <t>ショクイン</t>
    </rPh>
    <rPh sb="13" eb="16">
      <t>ケンシュウヒ</t>
    </rPh>
    <rPh sb="16" eb="19">
      <t>ホジョキン</t>
    </rPh>
    <rPh sb="19" eb="23">
      <t>ジッシケッカ</t>
    </rPh>
    <rPh sb="23" eb="26">
      <t>ホウコクショ</t>
    </rPh>
    <phoneticPr fontId="3"/>
  </si>
  <si>
    <t>補助金の振込先口座を入力してください。</t>
    <rPh sb="0" eb="3">
      <t>ホジョキン</t>
    </rPh>
    <rPh sb="4" eb="7">
      <t>フリコミサキ</t>
    </rPh>
    <rPh sb="7" eb="9">
      <t>コウザ</t>
    </rPh>
    <rPh sb="10" eb="12">
      <t>ニュウリョク</t>
    </rPh>
    <phoneticPr fontId="3"/>
  </si>
  <si>
    <t>No.</t>
    <phoneticPr fontId="3"/>
  </si>
  <si>
    <t>代表者役職氏名</t>
    <rPh sb="0" eb="7">
      <t>ダイヒョウシャヤクショクシメイ</t>
    </rPh>
    <phoneticPr fontId="3"/>
  </si>
  <si>
    <t>交付申請日</t>
    <rPh sb="0" eb="5">
      <t>コウフシンセイビ</t>
    </rPh>
    <phoneticPr fontId="3"/>
  </si>
  <si>
    <t>その他の収入</t>
    <rPh sb="2" eb="3">
      <t>タ</t>
    </rPh>
    <rPh sb="4" eb="6">
      <t>シュウニュウ</t>
    </rPh>
    <phoneticPr fontId="3"/>
  </si>
  <si>
    <t>合　計</t>
    <rPh sb="0" eb="1">
      <t>ア</t>
    </rPh>
    <rPh sb="2" eb="3">
      <t>ケイ</t>
    </rPh>
    <phoneticPr fontId="3"/>
  </si>
  <si>
    <t>全身性障害者移動支援従業者養成研修</t>
    <phoneticPr fontId="3"/>
  </si>
  <si>
    <t>知的障害者移動支援従業者養成研修</t>
    <phoneticPr fontId="3"/>
  </si>
  <si>
    <t>２　研修修了証の写し</t>
    <rPh sb="2" eb="4">
      <t>ケンシュウ</t>
    </rPh>
    <rPh sb="4" eb="7">
      <t>シュウリョウショウ</t>
    </rPh>
    <rPh sb="8" eb="9">
      <t>ウツ</t>
    </rPh>
    <phoneticPr fontId="3"/>
  </si>
  <si>
    <r>
      <rPr>
        <b/>
        <sz val="14"/>
        <color rgb="FFFFFF00"/>
        <rFont val="メイリオ"/>
        <family val="3"/>
        <charset val="128"/>
      </rPr>
      <t>「研修修了証」と「領収証」の写しを添付</t>
    </r>
    <r>
      <rPr>
        <b/>
        <sz val="14"/>
        <color theme="0"/>
        <rFont val="メイリオ"/>
        <family val="3"/>
        <charset val="128"/>
      </rPr>
      <t>してください。（スキャンデータをメールに添付またはコピーを郵送）</t>
    </r>
    <rPh sb="1" eb="3">
      <t>ケンシュウ</t>
    </rPh>
    <rPh sb="3" eb="6">
      <t>シュウリョウショウ</t>
    </rPh>
    <phoneticPr fontId="3"/>
  </si>
  <si>
    <t>代表者</t>
    <rPh sb="0" eb="2">
      <t>ダイヒョウ</t>
    </rPh>
    <rPh sb="2" eb="3">
      <t>シャ</t>
    </rPh>
    <phoneticPr fontId="3"/>
  </si>
  <si>
    <t>代　表　者
（法人に限る）</t>
    <rPh sb="0" eb="1">
      <t>ダイ</t>
    </rPh>
    <rPh sb="2" eb="3">
      <t>ヒョウ</t>
    </rPh>
    <rPh sb="4" eb="5">
      <t>モノ</t>
    </rPh>
    <rPh sb="7" eb="9">
      <t>ホウジン</t>
    </rPh>
    <rPh sb="10" eb="11">
      <t>カギ</t>
    </rPh>
    <phoneticPr fontId="3"/>
  </si>
  <si>
    <t>福祉有償運送運転者講習等</t>
    <rPh sb="0" eb="6">
      <t>フクシユウショウウンソウ</t>
    </rPh>
    <rPh sb="6" eb="9">
      <t>ウンテンシャ</t>
    </rPh>
    <rPh sb="9" eb="12">
      <t>コウシュウトウ</t>
    </rPh>
    <phoneticPr fontId="3"/>
  </si>
  <si>
    <t>ﾌｸ)ｶﾅｶﾞﾜﾌｸｼｶｲ ﾘｼﾞﾁﾖｳ ｶｲｺﾞ ﾘﾖｳｺ</t>
    <phoneticPr fontId="3"/>
  </si>
  <si>
    <t>３　補助事業対象者（研修受講者）</t>
    <rPh sb="2" eb="4">
      <t>ホジョ</t>
    </rPh>
    <rPh sb="4" eb="6">
      <t>ジギョウ</t>
    </rPh>
    <rPh sb="6" eb="8">
      <t>タイショウ</t>
    </rPh>
    <rPh sb="8" eb="9">
      <t>シャ</t>
    </rPh>
    <rPh sb="10" eb="15">
      <t>ケンシュウジュコウシャ</t>
    </rPh>
    <phoneticPr fontId="3"/>
  </si>
  <si>
    <t>４　補助対象事業の内容（研修の概要）</t>
    <rPh sb="2" eb="6">
      <t>ホジョタイショウ</t>
    </rPh>
    <rPh sb="6" eb="8">
      <t>ジギョウ</t>
    </rPh>
    <rPh sb="9" eb="11">
      <t>ナイヨウ</t>
    </rPh>
    <rPh sb="12" eb="14">
      <t>ケンシュウ</t>
    </rPh>
    <rPh sb="15" eb="17">
      <t>ガイヨウ</t>
    </rPh>
    <phoneticPr fontId="3"/>
  </si>
  <si>
    <t>２　補助事業の目的</t>
    <rPh sb="2" eb="6">
      <t>ホジョジギョウ</t>
    </rPh>
    <rPh sb="7" eb="9">
      <t>モクテキ</t>
    </rPh>
    <phoneticPr fontId="3"/>
  </si>
  <si>
    <t>補助事業対象者（研修受講者）</t>
    <rPh sb="0" eb="2">
      <t>ホジョ</t>
    </rPh>
    <rPh sb="2" eb="4">
      <t>ジギョウ</t>
    </rPh>
    <rPh sb="4" eb="6">
      <t>タイショウ</t>
    </rPh>
    <rPh sb="6" eb="7">
      <t>シャ</t>
    </rPh>
    <rPh sb="8" eb="13">
      <t>ケンシュウジュコウシャ</t>
    </rPh>
    <phoneticPr fontId="3"/>
  </si>
  <si>
    <t>市内の障害福祉サービス事業所等に従事する職員（市外在住者を含む）が対象の研修を受講し、その受講料等を申請者（雇用主）が負担した場合に補助の対象となります。</t>
    <rPh sb="0" eb="2">
      <t>シナイ</t>
    </rPh>
    <rPh sb="3" eb="7">
      <t>ショウガイフクシ</t>
    </rPh>
    <rPh sb="11" eb="14">
      <t>ジギョウショ</t>
    </rPh>
    <rPh sb="14" eb="15">
      <t>トウ</t>
    </rPh>
    <rPh sb="16" eb="18">
      <t>ジュウジ</t>
    </rPh>
    <rPh sb="20" eb="22">
      <t>ショクイン</t>
    </rPh>
    <rPh sb="23" eb="25">
      <t>シガイ</t>
    </rPh>
    <rPh sb="25" eb="28">
      <t>ザイジュウシャ</t>
    </rPh>
    <rPh sb="29" eb="30">
      <t>フク</t>
    </rPh>
    <rPh sb="33" eb="35">
      <t>タイショウ</t>
    </rPh>
    <rPh sb="36" eb="38">
      <t>ケンシュウ</t>
    </rPh>
    <rPh sb="39" eb="41">
      <t>ジュコウ</t>
    </rPh>
    <rPh sb="45" eb="49">
      <t>ジュコウリョウトウ</t>
    </rPh>
    <rPh sb="50" eb="53">
      <t>シンセイシャ</t>
    </rPh>
    <rPh sb="54" eb="57">
      <t>コヨウヌシ</t>
    </rPh>
    <rPh sb="59" eb="61">
      <t>フタン</t>
    </rPh>
    <rPh sb="63" eb="65">
      <t>バアイ</t>
    </rPh>
    <rPh sb="66" eb="68">
      <t>ホジョ</t>
    </rPh>
    <rPh sb="69" eb="71">
      <t>タイショウ</t>
    </rPh>
    <phoneticPr fontId="3"/>
  </si>
  <si>
    <t>当事業所に従事する職員が各種研修の受講を通じて専門的な支援等の知識や技術を習得することにより職員の資質向上を図るとともに、各種報酬加算の算定を受けることにより障害福祉サービス事業の経営健全化を図り、もって従事職員の処遇改善及び質の高い利用者サービスを提供するため。</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6" eb="48">
      <t>ショクイン</t>
    </rPh>
    <rPh sb="49" eb="51">
      <t>シシツ</t>
    </rPh>
    <rPh sb="51" eb="53">
      <t>コウジョウ</t>
    </rPh>
    <rPh sb="54" eb="55">
      <t>ハカ</t>
    </rPh>
    <rPh sb="61" eb="63">
      <t>カクシュ</t>
    </rPh>
    <rPh sb="63" eb="65">
      <t>ホウシュウ</t>
    </rPh>
    <rPh sb="65" eb="67">
      <t>カサン</t>
    </rPh>
    <rPh sb="68" eb="70">
      <t>サンテイ</t>
    </rPh>
    <rPh sb="71" eb="72">
      <t>ウ</t>
    </rPh>
    <rPh sb="79" eb="83">
      <t>ショウガイフクシ</t>
    </rPh>
    <rPh sb="87" eb="89">
      <t>ジギョウ</t>
    </rPh>
    <rPh sb="90" eb="95">
      <t>ケイエイケンゼンカ</t>
    </rPh>
    <rPh sb="96" eb="97">
      <t>ハカ</t>
    </rPh>
    <rPh sb="102" eb="106">
      <t>ジュウジショクイン</t>
    </rPh>
    <rPh sb="113" eb="114">
      <t>シツ</t>
    </rPh>
    <rPh sb="115" eb="116">
      <t>タカ</t>
    </rPh>
    <rPh sb="117" eb="120">
      <t>リヨウシャ</t>
    </rPh>
    <rPh sb="125" eb="127">
      <t>テイキョウ</t>
    </rPh>
    <phoneticPr fontId="3"/>
  </si>
  <si>
    <t>　横須賀市長　様</t>
    <rPh sb="1" eb="6">
      <t>ヨコスカシチョウ</t>
    </rPh>
    <rPh sb="7" eb="8">
      <t>サマ</t>
    </rPh>
    <phoneticPr fontId="3"/>
  </si>
  <si>
    <t>２　補助事業による成果</t>
    <rPh sb="2" eb="6">
      <t>ホジョジギョウ</t>
    </rPh>
    <rPh sb="9" eb="11">
      <t>セイカ</t>
    </rPh>
    <phoneticPr fontId="3"/>
  </si>
  <si>
    <t>補助事業の成果</t>
    <rPh sb="0" eb="4">
      <t>ホジョジギョウ</t>
    </rPh>
    <rPh sb="5" eb="7">
      <t>セイカ</t>
    </rPh>
    <phoneticPr fontId="3"/>
  </si>
  <si>
    <t>当事業所に従事する職員が各種研修の受講を通じて専門的な支援等の知識や技術を習得し、職員の資質向上を図りました。
今後、要件を満たす各種報酬加算の算定を受けることにより障害福祉サービス事業の経営健全化を図り、もって従事職員の処遇改善及び質の高い利用者サービスの提供に努めます。</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1" eb="43">
      <t>ショクイン</t>
    </rPh>
    <rPh sb="44" eb="46">
      <t>シシツ</t>
    </rPh>
    <rPh sb="46" eb="48">
      <t>コウジョウ</t>
    </rPh>
    <rPh sb="49" eb="50">
      <t>ハカ</t>
    </rPh>
    <rPh sb="56" eb="58">
      <t>コンゴ</t>
    </rPh>
    <rPh sb="59" eb="61">
      <t>ヨウケン</t>
    </rPh>
    <rPh sb="62" eb="63">
      <t>ミ</t>
    </rPh>
    <rPh sb="65" eb="67">
      <t>カクシュ</t>
    </rPh>
    <rPh sb="67" eb="69">
      <t>ホウシュウ</t>
    </rPh>
    <rPh sb="69" eb="71">
      <t>カサン</t>
    </rPh>
    <rPh sb="72" eb="74">
      <t>サンテイ</t>
    </rPh>
    <rPh sb="75" eb="76">
      <t>ウ</t>
    </rPh>
    <rPh sb="83" eb="87">
      <t>ショウガイフクシ</t>
    </rPh>
    <rPh sb="91" eb="93">
      <t>ジギョウ</t>
    </rPh>
    <rPh sb="94" eb="99">
      <t>ケイエイケンゼンカ</t>
    </rPh>
    <rPh sb="100" eb="101">
      <t>ハカ</t>
    </rPh>
    <rPh sb="106" eb="110">
      <t>ジュウジショクイン</t>
    </rPh>
    <rPh sb="117" eb="118">
      <t>シツ</t>
    </rPh>
    <rPh sb="119" eb="120">
      <t>タカ</t>
    </rPh>
    <rPh sb="121" eb="124">
      <t>リヨウシャ</t>
    </rPh>
    <rPh sb="129" eb="131">
      <t>テイキョウ</t>
    </rPh>
    <rPh sb="132" eb="133">
      <t>ツト</t>
    </rPh>
    <phoneticPr fontId="3"/>
  </si>
  <si>
    <t>補助金等の名称</t>
    <rPh sb="0" eb="2">
      <t>ホジョ</t>
    </rPh>
    <rPh sb="2" eb="3">
      <t>キン</t>
    </rPh>
    <rPh sb="3" eb="4">
      <t>トウ</t>
    </rPh>
    <rPh sb="5" eb="7">
      <t>メイショウ</t>
    </rPh>
    <phoneticPr fontId="3"/>
  </si>
  <si>
    <t>研修費補助金は、後払い（実績払い）となります。
従事職員（雇用契約を締結している職員のみが補助対象）が研修を修了して、受講料等の支払いを行ったのちに、速やかに申請してください。
※年度ごとの申請となりますので、研修修了日に応じて（3月31日までは現年度、4月1日以降は新年度で）申請してください。</t>
    <rPh sb="0" eb="3">
      <t>ケンシュウヒ</t>
    </rPh>
    <rPh sb="3" eb="6">
      <t>ホジョキン</t>
    </rPh>
    <rPh sb="24" eb="26">
      <t>ジュウジ</t>
    </rPh>
    <rPh sb="26" eb="28">
      <t>ショクイン</t>
    </rPh>
    <rPh sb="29" eb="31">
      <t>コヨウ</t>
    </rPh>
    <rPh sb="31" eb="33">
      <t>ケイヤク</t>
    </rPh>
    <rPh sb="34" eb="36">
      <t>テイケツ</t>
    </rPh>
    <rPh sb="40" eb="42">
      <t>ショクイン</t>
    </rPh>
    <rPh sb="45" eb="47">
      <t>ホジョ</t>
    </rPh>
    <rPh sb="47" eb="49">
      <t>タイショウ</t>
    </rPh>
    <rPh sb="51" eb="53">
      <t>ケンシュウ</t>
    </rPh>
    <rPh sb="54" eb="56">
      <t>シュウリョウ</t>
    </rPh>
    <rPh sb="59" eb="62">
      <t>ジュコウリョウ</t>
    </rPh>
    <rPh sb="62" eb="63">
      <t>トウ</t>
    </rPh>
    <rPh sb="64" eb="66">
      <t>シハライ</t>
    </rPh>
    <rPh sb="68" eb="69">
      <t>オコナ</t>
    </rPh>
    <rPh sb="75" eb="76">
      <t>スミ</t>
    </rPh>
    <rPh sb="79" eb="81">
      <t>シンセイ</t>
    </rPh>
    <rPh sb="95" eb="97">
      <t>シンセイ</t>
    </rPh>
    <rPh sb="111" eb="112">
      <t>オウ</t>
    </rPh>
    <rPh sb="116" eb="117">
      <t>ガツ</t>
    </rPh>
    <rPh sb="119" eb="120">
      <t>ニチ</t>
    </rPh>
    <rPh sb="123" eb="126">
      <t>ゲンネンド</t>
    </rPh>
    <rPh sb="128" eb="129">
      <t>ガツ</t>
    </rPh>
    <rPh sb="130" eb="131">
      <t>ニチ</t>
    </rPh>
    <rPh sb="131" eb="133">
      <t>イコウ</t>
    </rPh>
    <rPh sb="139" eb="141">
      <t>シンセイ</t>
    </rPh>
    <phoneticPr fontId="3"/>
  </si>
  <si>
    <t>　以下のとおり、当事業所に従事する職員が研修を修了し、当該補助事業を実施したことを報告します。
　なお、研修の受講料等については、他の制度による一切の助成等を受けず、その全額を当事業所が負担したことを申し添えます。</t>
    <rPh sb="1" eb="3">
      <t>イカ</t>
    </rPh>
    <rPh sb="8" eb="12">
      <t>トウジギョウショ</t>
    </rPh>
    <rPh sb="13" eb="15">
      <t>ジュウジ</t>
    </rPh>
    <rPh sb="17" eb="19">
      <t>ショクイン</t>
    </rPh>
    <rPh sb="20" eb="22">
      <t>ケンシュウ</t>
    </rPh>
    <rPh sb="23" eb="25">
      <t>シュウリョウ</t>
    </rPh>
    <rPh sb="27" eb="29">
      <t>トウガイ</t>
    </rPh>
    <rPh sb="29" eb="33">
      <t>ホジョジギョウ</t>
    </rPh>
    <rPh sb="34" eb="36">
      <t>ジッシ</t>
    </rPh>
    <rPh sb="41" eb="43">
      <t>ホウコク</t>
    </rPh>
    <rPh sb="52" eb="54">
      <t>ケンシュウ</t>
    </rPh>
    <rPh sb="55" eb="58">
      <t>ジュコウリョウ</t>
    </rPh>
    <rPh sb="58" eb="59">
      <t>トウ</t>
    </rPh>
    <rPh sb="65" eb="66">
      <t>タ</t>
    </rPh>
    <rPh sb="67" eb="69">
      <t>セイド</t>
    </rPh>
    <rPh sb="72" eb="74">
      <t>イッサイ</t>
    </rPh>
    <rPh sb="75" eb="77">
      <t>ジョセイ</t>
    </rPh>
    <rPh sb="77" eb="78">
      <t>トウ</t>
    </rPh>
    <rPh sb="79" eb="80">
      <t>ウ</t>
    </rPh>
    <rPh sb="85" eb="87">
      <t>ゼンガク</t>
    </rPh>
    <rPh sb="88" eb="91">
      <t>トウジギョウ</t>
    </rPh>
    <rPh sb="91" eb="92">
      <t>ショ</t>
    </rPh>
    <rPh sb="93" eb="95">
      <t>フタン</t>
    </rPh>
    <rPh sb="100" eb="101">
      <t>モウ</t>
    </rPh>
    <rPh sb="102" eb="103">
      <t>ソ</t>
    </rPh>
    <phoneticPr fontId="3"/>
  </si>
  <si>
    <t>　以下のとおり、当事業所に従事する職員が研修を受講し、当該補助事業を行います。
　なお、研修の受講料等については、他の助成等を受けず、当事業所がその全額を負担するものとし、当該職員にあっては、当事業所において現に雇用し、引き続き従事する見込みであることを申し添えます。</t>
    <rPh sb="1" eb="3">
      <t>イカ</t>
    </rPh>
    <rPh sb="8" eb="12">
      <t>トウジギョウショ</t>
    </rPh>
    <rPh sb="13" eb="15">
      <t>ジュウジ</t>
    </rPh>
    <rPh sb="17" eb="19">
      <t>ショクイン</t>
    </rPh>
    <rPh sb="20" eb="22">
      <t>ケンシュウ</t>
    </rPh>
    <rPh sb="23" eb="25">
      <t>ジュコウ</t>
    </rPh>
    <rPh sb="27" eb="29">
      <t>トウガイ</t>
    </rPh>
    <rPh sb="29" eb="33">
      <t>ホジョジギョウ</t>
    </rPh>
    <rPh sb="34" eb="35">
      <t>オコナ</t>
    </rPh>
    <rPh sb="44" eb="46">
      <t>ケンシュウ</t>
    </rPh>
    <rPh sb="47" eb="51">
      <t>ジュコウリョウトウ</t>
    </rPh>
    <rPh sb="57" eb="58">
      <t>タ</t>
    </rPh>
    <rPh sb="59" eb="61">
      <t>ジョセイ</t>
    </rPh>
    <rPh sb="61" eb="62">
      <t>トウ</t>
    </rPh>
    <rPh sb="63" eb="64">
      <t>ウ</t>
    </rPh>
    <rPh sb="67" eb="71">
      <t>トウジギョウショ</t>
    </rPh>
    <rPh sb="74" eb="76">
      <t>ゼンガク</t>
    </rPh>
    <rPh sb="77" eb="79">
      <t>フタン</t>
    </rPh>
    <rPh sb="86" eb="88">
      <t>トウガイ</t>
    </rPh>
    <rPh sb="96" eb="99">
      <t>トウジギョウ</t>
    </rPh>
    <rPh sb="99" eb="100">
      <t>ショ</t>
    </rPh>
    <rPh sb="104" eb="105">
      <t>ゲン</t>
    </rPh>
    <rPh sb="106" eb="108">
      <t>コヨウ</t>
    </rPh>
    <rPh sb="110" eb="111">
      <t>ヒ</t>
    </rPh>
    <rPh sb="112" eb="113">
      <t>ツヅ</t>
    </rPh>
    <rPh sb="114" eb="116">
      <t>ジュウジ</t>
    </rPh>
    <rPh sb="118" eb="120">
      <t>ミコ</t>
    </rPh>
    <rPh sb="127" eb="128">
      <t>モウ</t>
    </rPh>
    <rPh sb="129" eb="130">
      <t>ソ</t>
    </rPh>
    <phoneticPr fontId="3"/>
  </si>
  <si>
    <t>横須賀市民生局福祉こども部障害福祉課　給付・施設担当（電話：046-822-9488）</t>
    <rPh sb="0" eb="4">
      <t>ヨコスカシ</t>
    </rPh>
    <rPh sb="4" eb="7">
      <t>ミンセイキョク</t>
    </rPh>
    <rPh sb="7" eb="9">
      <t>フクシ</t>
    </rPh>
    <rPh sb="12" eb="13">
      <t>ブ</t>
    </rPh>
    <rPh sb="13" eb="15">
      <t>ショウガイ</t>
    </rPh>
    <rPh sb="15" eb="17">
      <t>フクシ</t>
    </rPh>
    <rPh sb="17" eb="18">
      <t>カ</t>
    </rPh>
    <rPh sb="19" eb="21">
      <t>キュウフ</t>
    </rPh>
    <rPh sb="22" eb="24">
      <t>シセツ</t>
    </rPh>
    <rPh sb="24" eb="26">
      <t>タントウ</t>
    </rPh>
    <rPh sb="27" eb="29">
      <t>デンワ</t>
    </rPh>
    <phoneticPr fontId="3"/>
  </si>
  <si>
    <t>障害福祉サービス等従事職員研修費補助事業</t>
    <rPh sb="0" eb="4">
      <t>ショウガイフクシ</t>
    </rPh>
    <rPh sb="8" eb="9">
      <t>トウ</t>
    </rPh>
    <rPh sb="9" eb="13">
      <t>ジュウジショクイン</t>
    </rPh>
    <rPh sb="13" eb="16">
      <t>ケンシュウヒ</t>
    </rPh>
    <rPh sb="16" eb="18">
      <t>ホジョ</t>
    </rPh>
    <rPh sb="18" eb="20">
      <t>ジギョウ</t>
    </rPh>
    <phoneticPr fontId="3"/>
  </si>
  <si>
    <t>その他、厚生労働大臣及びこども家庭庁長官が定める研修のうち、障害福祉サービス等報酬の算定要件となる研修</t>
    <rPh sb="2" eb="3">
      <t>タ</t>
    </rPh>
    <rPh sb="4" eb="10">
      <t>コウセイロウドウダイジン</t>
    </rPh>
    <rPh sb="10" eb="11">
      <t>オヨ</t>
    </rPh>
    <rPh sb="15" eb="20">
      <t>カテイチョウチョウカン</t>
    </rPh>
    <rPh sb="21" eb="22">
      <t>サダ</t>
    </rPh>
    <rPh sb="24" eb="26">
      <t>ケンシュウ</t>
    </rPh>
    <rPh sb="30" eb="34">
      <t>ショウガイフクシ</t>
    </rPh>
    <rPh sb="38" eb="39">
      <t>トウ</t>
    </rPh>
    <rPh sb="39" eb="41">
      <t>ホウシュウ</t>
    </rPh>
    <rPh sb="42" eb="46">
      <t>サンテイヨウケン</t>
    </rPh>
    <rPh sb="49" eb="51">
      <t>ケンシュウ</t>
    </rPh>
    <phoneticPr fontId="3"/>
  </si>
  <si>
    <t>よこすか銀行</t>
    <rPh sb="4" eb="6">
      <t>ギンコウ</t>
    </rPh>
    <phoneticPr fontId="3"/>
  </si>
  <si>
    <t>よこすか支店</t>
    <rPh sb="4" eb="6">
      <t>シテン</t>
    </rPh>
    <phoneticPr fontId="3"/>
  </si>
  <si>
    <t>横須賀市○○町1-2-3　マンションよこすか101</t>
    <rPh sb="0" eb="4">
      <t>ヨコスカシ</t>
    </rPh>
    <rPh sb="6" eb="7">
      <t>マチ</t>
    </rPh>
    <phoneticPr fontId="3"/>
  </si>
  <si>
    <t>障害福祉サービス等従事職員研修費補助事業</t>
    <rPh sb="18" eb="2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</si>
</sst>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円&quot;\ "/>
    <numFmt numFmtId="177" formatCode="[$-411]ggge&quot;年&quot;m&quot;月&quot;d&quot;日&quot;;@"/>
    <numFmt numFmtId="178" formatCode="#,##0_ "/>
    <numFmt numFmtId="179" formatCode="000"/>
    <numFmt numFmtId="180" formatCode="0000"/>
    <numFmt numFmtId="181" formatCode="[$-411]ggge&quot;年&quot;\(bbbb&quot;年&quot;\)m&quot;月&quot;d&quot;日&quot;"/>
    <numFmt numFmtId="182" formatCode="[&lt;=99999999]####\-####;\(00\)\ ####\-####"/>
    <numFmt numFmtId="183" formatCode="0000000"/>
    <numFmt numFmtId="184" formatCode="[&lt;=999]000;[&lt;=9999]000\-00;000\-0000"/>
    <numFmt numFmtId="185" formatCode="0000000000"/>
    <numFmt numFmtId="186" formatCode="[$-411]ggge&quot;年度　障害者グループホーム家賃助成金請求内訳書&quot;;@"/>
    <numFmt numFmtId="187" formatCode="[$-411]ggge&quot;年（&quot;bbbb&quot;年）&quot;m&quot;月&quot;d&quot;日&quot;"/>
    <numFmt numFmtId="188" formatCode="&quot;　&quot;[$-411]ggge&quot;年度　グループホーム設置運営事業補助金の受領に関する権限&quot;;@"/>
    <numFmt numFmtId="189" formatCode="yyyy/m/d;@"/>
    <numFmt numFmtId="190" formatCode="#,##0&quot; 円&quot;"/>
    <numFmt numFmtId="191" formatCode="[$-411]ggge&quot;年度　実績報告書&quot;;@"/>
    <numFmt numFmtId="192" formatCode="#,##0\ &quot;円&quot;"/>
    <numFmt numFmtId="193" formatCode="[$-411]ggge&quot;年度　補助金等交付申請書&quot;;@"/>
  </numFmts>
  <fonts count="53"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9"/>
      <color theme="1"/>
      <name val="ＭＳ 明朝"/>
      <family val="1"/>
      <charset val="128"/>
    </font>
    <font>
      <sz val="14"/>
      <color theme="1"/>
      <name val="ＭＳ 明朝"/>
      <family val="1"/>
      <charset val="128"/>
    </font>
    <font>
      <sz val="14"/>
      <color theme="0" tint="-0.499984740745262"/>
      <name val="ＭＳ 明朝"/>
      <family val="1"/>
      <charset val="128"/>
    </font>
    <font>
      <b/>
      <sz val="14"/>
      <color rgb="FF0000FF"/>
      <name val="メイリオ"/>
      <family val="3"/>
      <charset val="128"/>
    </font>
    <font>
      <b/>
      <sz val="12"/>
      <color theme="0"/>
      <name val="メイリオ"/>
      <family val="3"/>
      <charset val="128"/>
    </font>
    <font>
      <sz val="14"/>
      <color theme="1"/>
      <name val="メイリオ"/>
      <family val="3"/>
      <charset val="128"/>
    </font>
    <font>
      <sz val="14"/>
      <color rgb="FF0000FF"/>
      <name val="メイリオ"/>
      <family val="3"/>
      <charset val="128"/>
    </font>
    <font>
      <sz val="14"/>
      <color rgb="FFFF0000"/>
      <name val="メイリオ"/>
      <family val="3"/>
      <charset val="128"/>
    </font>
    <font>
      <b/>
      <sz val="14"/>
      <color theme="4" tint="-0.249977111117893"/>
      <name val="メイリオ"/>
      <family val="3"/>
      <charset val="128"/>
    </font>
    <font>
      <b/>
      <sz val="14"/>
      <color theme="4" tint="-0.499984740745262"/>
      <name val="メイリオ"/>
      <family val="3"/>
      <charset val="128"/>
    </font>
    <font>
      <b/>
      <sz val="14"/>
      <color theme="0"/>
      <name val="メイリオ"/>
      <family val="3"/>
      <charset val="128"/>
    </font>
    <font>
      <sz val="14"/>
      <color theme="1" tint="0.34998626667073579"/>
      <name val="メイリオ"/>
      <family val="3"/>
      <charset val="128"/>
    </font>
    <font>
      <sz val="14"/>
      <color theme="4" tint="-0.249977111117893"/>
      <name val="メイリオ"/>
      <family val="3"/>
      <charset val="128"/>
    </font>
    <font>
      <b/>
      <sz val="14"/>
      <color theme="1"/>
      <name val="メイリオ"/>
      <family val="3"/>
      <charset val="128"/>
    </font>
    <font>
      <sz val="14"/>
      <color theme="4" tint="-0.499984740745262"/>
      <name val="メイリオ"/>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8"/>
      <color rgb="FF0000FF"/>
      <name val="メイリオ"/>
      <family val="3"/>
      <charset val="128"/>
    </font>
    <font>
      <sz val="14"/>
      <color theme="0"/>
      <name val="メイリオ"/>
      <family val="3"/>
      <charset val="128"/>
    </font>
    <font>
      <sz val="12"/>
      <color rgb="FFFF0000"/>
      <name val="ＭＳ 明朝"/>
      <family val="1"/>
      <charset val="128"/>
    </font>
    <font>
      <b/>
      <sz val="16"/>
      <color theme="1"/>
      <name val="ＭＳ 明朝"/>
      <family val="1"/>
      <charset val="128"/>
    </font>
    <font>
      <b/>
      <sz val="14"/>
      <color rgb="FFFFFF00"/>
      <name val="メイリオ"/>
      <family val="3"/>
      <charset val="128"/>
    </font>
    <font>
      <b/>
      <sz val="16"/>
      <color rgb="FF0000FF"/>
      <name val="メイリオ"/>
      <family val="3"/>
      <charset val="128"/>
    </font>
    <font>
      <sz val="16"/>
      <color theme="1"/>
      <name val="メイリオ"/>
      <family val="3"/>
      <charset val="128"/>
    </font>
    <font>
      <sz val="16"/>
      <color rgb="FF0000FF"/>
      <name val="メイリオ"/>
      <family val="3"/>
      <charset val="128"/>
    </font>
    <font>
      <sz val="18"/>
      <color theme="1"/>
      <name val="メイリオ"/>
      <family val="3"/>
      <charset val="128"/>
    </font>
    <font>
      <sz val="18"/>
      <color rgb="FF0000FF"/>
      <name val="メイリオ"/>
      <family val="3"/>
      <charset val="128"/>
    </font>
    <font>
      <sz val="11"/>
      <name val="ＭＳ ゴシック"/>
      <family val="3"/>
      <charset val="128"/>
    </font>
    <font>
      <sz val="14"/>
      <name val="ＭＳ ゴシック"/>
      <family val="3"/>
      <charset val="128"/>
    </font>
    <font>
      <sz val="9"/>
      <name val="ＭＳ ゴシック"/>
      <family val="3"/>
      <charset val="128"/>
    </font>
    <font>
      <b/>
      <sz val="12"/>
      <name val="ＭＳ ゴシック"/>
      <family val="3"/>
      <charset val="128"/>
    </font>
    <font>
      <b/>
      <sz val="14"/>
      <name val="ＭＳ ゴシック"/>
      <family val="3"/>
      <charset val="128"/>
    </font>
    <font>
      <b/>
      <sz val="18"/>
      <color rgb="FFFFFF00"/>
      <name val="メイリオ"/>
      <family val="3"/>
      <charset val="128"/>
    </font>
    <font>
      <b/>
      <sz val="11"/>
      <color theme="1"/>
      <name val="メイリオ"/>
      <family val="3"/>
      <charset val="128"/>
    </font>
    <font>
      <b/>
      <sz val="11"/>
      <color rgb="FF0000FF"/>
      <name val="メイリオ"/>
      <family val="3"/>
      <charset val="128"/>
    </font>
    <font>
      <sz val="11"/>
      <color theme="1"/>
      <name val="メイリオ"/>
      <family val="3"/>
      <charset val="128"/>
    </font>
    <font>
      <sz val="11"/>
      <color theme="1"/>
      <name val="ＭＳ ゴシック"/>
      <family val="3"/>
      <charset val="128"/>
    </font>
    <font>
      <b/>
      <sz val="12"/>
      <color rgb="FF0000FF"/>
      <name val="メイリオ"/>
      <family val="3"/>
      <charset val="128"/>
    </font>
    <font>
      <b/>
      <sz val="14"/>
      <color rgb="FF00B0F0"/>
      <name val="メイリオ"/>
      <family val="3"/>
      <charset val="128"/>
    </font>
    <font>
      <b/>
      <sz val="12"/>
      <color theme="4"/>
      <name val="メイリオ"/>
      <family val="3"/>
      <charset val="128"/>
    </font>
    <font>
      <sz val="12"/>
      <color rgb="FF000000"/>
      <name val="ＭＳ 明朝"/>
      <family val="1"/>
      <charset val="128"/>
    </font>
    <font>
      <sz val="10"/>
      <color theme="1"/>
      <name val="ＭＳ 明朝"/>
      <family val="1"/>
      <charset val="128"/>
    </font>
    <font>
      <sz val="18"/>
      <color theme="1"/>
      <name val="ＭＳ 明朝"/>
      <family val="1"/>
      <charset val="128"/>
    </font>
    <font>
      <b/>
      <sz val="14"/>
      <color rgb="FFFF0000"/>
      <name val="メイリオ"/>
      <family val="3"/>
      <charset val="128"/>
    </font>
    <font>
      <sz val="1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0000FF"/>
        <bgColor indexed="64"/>
      </patternFill>
    </fill>
    <fill>
      <patternFill patternType="solid">
        <fgColor theme="4"/>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theme="4"/>
      </left>
      <right style="medium">
        <color theme="4"/>
      </right>
      <top style="medium">
        <color theme="4"/>
      </top>
      <bottom style="medium">
        <color theme="4"/>
      </bottom>
      <diagonal/>
    </border>
    <border>
      <left style="medium">
        <color theme="4" tint="-0.24994659260841701"/>
      </left>
      <right style="medium">
        <color theme="4" tint="-0.24994659260841701"/>
      </right>
      <top style="thick">
        <color theme="4" tint="-0.24994659260841701"/>
      </top>
      <bottom style="thick">
        <color theme="4" tint="-0.24994659260841701"/>
      </bottom>
      <diagonal/>
    </border>
    <border>
      <left style="medium">
        <color theme="4" tint="-0.24994659260841701"/>
      </left>
      <right/>
      <top style="thick">
        <color theme="4" tint="-0.24994659260841701"/>
      </top>
      <bottom style="thick">
        <color theme="4" tint="-0.24994659260841701"/>
      </bottom>
      <diagonal/>
    </border>
    <border>
      <left/>
      <right style="medium">
        <color theme="4" tint="-0.24994659260841701"/>
      </right>
      <top style="thick">
        <color theme="4" tint="-0.24994659260841701"/>
      </top>
      <bottom style="thick">
        <color theme="4" tint="-0.24994659260841701"/>
      </bottom>
      <diagonal/>
    </border>
    <border>
      <left style="medium">
        <color theme="0"/>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4" tint="-0.24994659260841701"/>
      </top>
      <bottom style="thick">
        <color theme="0"/>
      </bottom>
      <diagonal/>
    </border>
    <border>
      <left style="thick">
        <color theme="4" tint="-0.24994659260841701"/>
      </left>
      <right style="thick">
        <color theme="4" tint="-0.24994659260841701"/>
      </right>
      <top style="thick">
        <color theme="0"/>
      </top>
      <bottom style="thick">
        <color theme="0"/>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n">
        <color indexed="64"/>
      </right>
      <top style="thick">
        <color theme="4" tint="-0.24994659260841701"/>
      </top>
      <bottom style="thick">
        <color theme="0"/>
      </bottom>
      <diagonal/>
    </border>
    <border>
      <left style="thin">
        <color indexed="64"/>
      </left>
      <right style="thin">
        <color indexed="64"/>
      </right>
      <top style="thick">
        <color theme="4" tint="-0.24994659260841701"/>
      </top>
      <bottom style="thick">
        <color theme="0"/>
      </bottom>
      <diagonal/>
    </border>
    <border>
      <left style="thin">
        <color indexed="64"/>
      </left>
      <right style="thick">
        <color theme="4" tint="-0.24994659260841701"/>
      </right>
      <top style="thick">
        <color theme="4" tint="-0.24994659260841701"/>
      </top>
      <bottom style="thick">
        <color theme="0"/>
      </bottom>
      <diagonal/>
    </border>
    <border>
      <left style="thick">
        <color theme="4" tint="-0.24994659260841701"/>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ck">
        <color theme="4" tint="-0.24994659260841701"/>
      </right>
      <top style="thick">
        <color theme="0"/>
      </top>
      <bottom style="thick">
        <color theme="0"/>
      </bottom>
      <diagonal/>
    </border>
    <border>
      <left style="thin">
        <color indexed="64"/>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right/>
      <top style="thick">
        <color theme="0"/>
      </top>
      <bottom/>
      <diagonal/>
    </border>
    <border>
      <left/>
      <right style="thick">
        <color theme="4" tint="-0.24994659260841701"/>
      </right>
      <top style="thick">
        <color theme="0"/>
      </top>
      <bottom/>
      <diagonal/>
    </border>
    <border>
      <left style="thick">
        <color theme="4" tint="-0.24994659260841701"/>
      </left>
      <right style="medium">
        <color theme="0"/>
      </right>
      <top style="thick">
        <color theme="4" tint="-0.24994659260841701"/>
      </top>
      <bottom style="thick">
        <color theme="4" tint="-0.24994659260841701"/>
      </bottom>
      <diagonal/>
    </border>
    <border>
      <left style="medium">
        <color theme="0"/>
      </left>
      <right style="medium">
        <color theme="0"/>
      </right>
      <top style="thick">
        <color theme="4" tint="-0.24994659260841701"/>
      </top>
      <bottom style="thick">
        <color theme="4" tint="-0.24994659260841701"/>
      </bottom>
      <diagonal/>
    </border>
    <border>
      <left style="medium">
        <color theme="0"/>
      </left>
      <right/>
      <top style="thick">
        <color theme="4" tint="-0.24994659260841701"/>
      </top>
      <bottom style="thick">
        <color theme="4" tint="-0.24994659260841701"/>
      </bottom>
      <diagonal/>
    </border>
    <border>
      <left/>
      <right style="medium">
        <color theme="0"/>
      </right>
      <top style="thick">
        <color theme="4" tint="-0.24994659260841701"/>
      </top>
      <bottom style="thick">
        <color theme="4" tint="-0.24994659260841701"/>
      </bottom>
      <diagonal/>
    </border>
    <border>
      <left style="thick">
        <color theme="4" tint="-0.24994659260841701"/>
      </left>
      <right style="medium">
        <color theme="4" tint="-0.24994659260841701"/>
      </right>
      <top style="thick">
        <color theme="4" tint="-0.24994659260841701"/>
      </top>
      <bottom style="thick">
        <color theme="4" tint="-0.24994659260841701"/>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1" fillId="0" borderId="0"/>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594">
    <xf numFmtId="0" fontId="0" fillId="0" borderId="0" xfId="0">
      <alignment vertical="center"/>
    </xf>
    <xf numFmtId="0" fontId="4" fillId="0" borderId="0" xfId="3" applyFont="1" applyFill="1">
      <alignment vertical="center"/>
    </xf>
    <xf numFmtId="0" fontId="4" fillId="0" borderId="11" xfId="3" applyFont="1" applyFill="1" applyBorder="1">
      <alignment vertical="center"/>
    </xf>
    <xf numFmtId="0" fontId="4" fillId="0" borderId="10" xfId="3" applyFont="1" applyFill="1" applyBorder="1">
      <alignment vertical="center"/>
    </xf>
    <xf numFmtId="0" fontId="5" fillId="0" borderId="0" xfId="3" applyFont="1" applyFill="1">
      <alignment vertical="center"/>
    </xf>
    <xf numFmtId="0" fontId="5" fillId="0" borderId="9" xfId="3" applyFont="1" applyFill="1" applyBorder="1">
      <alignment vertical="center"/>
    </xf>
    <xf numFmtId="0" fontId="5" fillId="0" borderId="8" xfId="3" applyFont="1" applyFill="1" applyBorder="1">
      <alignment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right" vertical="center"/>
    </xf>
    <xf numFmtId="0" fontId="5" fillId="0" borderId="7" xfId="3" applyFont="1" applyFill="1" applyBorder="1">
      <alignment vertical="center"/>
    </xf>
    <xf numFmtId="0" fontId="11" fillId="2" borderId="0" xfId="0" applyFont="1" applyFill="1" applyAlignment="1" applyProtection="1">
      <alignment vertical="center"/>
    </xf>
    <xf numFmtId="0" fontId="15" fillId="2" borderId="0" xfId="0" applyFont="1" applyFill="1" applyBorder="1" applyAlignment="1" applyProtection="1">
      <alignment horizontal="left" vertical="center"/>
    </xf>
    <xf numFmtId="0" fontId="25" fillId="2" borderId="0" xfId="0" applyFont="1" applyFill="1" applyProtection="1">
      <alignment vertical="center"/>
    </xf>
    <xf numFmtId="0" fontId="11" fillId="2" borderId="0" xfId="0" applyFont="1" applyFill="1" applyProtection="1">
      <alignment vertical="center"/>
    </xf>
    <xf numFmtId="0" fontId="16" fillId="6" borderId="0" xfId="0" applyFont="1" applyFill="1" applyProtection="1">
      <alignment vertical="center"/>
    </xf>
    <xf numFmtId="0" fontId="26" fillId="6" borderId="0" xfId="0" applyFont="1" applyFill="1" applyProtection="1">
      <alignment vertical="center"/>
    </xf>
    <xf numFmtId="0" fontId="14" fillId="2" borderId="0" xfId="0" applyFont="1" applyFill="1" applyProtection="1">
      <alignment vertical="center"/>
    </xf>
    <xf numFmtId="0" fontId="11" fillId="2" borderId="0" xfId="0" applyFont="1" applyFill="1" applyBorder="1" applyProtection="1">
      <alignment vertical="center"/>
    </xf>
    <xf numFmtId="0" fontId="30" fillId="2" borderId="0" xfId="0" applyFont="1" applyFill="1" applyProtection="1">
      <alignment vertical="center"/>
    </xf>
    <xf numFmtId="0" fontId="12" fillId="2" borderId="0" xfId="0" applyFont="1" applyFill="1" applyProtection="1">
      <alignment vertical="center"/>
    </xf>
    <xf numFmtId="0" fontId="20" fillId="2" borderId="0" xfId="0" applyFont="1" applyFill="1" applyBorder="1" applyAlignment="1" applyProtection="1">
      <alignment vertical="center"/>
    </xf>
    <xf numFmtId="0" fontId="17" fillId="2" borderId="0" xfId="0" applyFont="1" applyFill="1" applyProtection="1">
      <alignment vertical="center"/>
    </xf>
    <xf numFmtId="0" fontId="17" fillId="2" borderId="0" xfId="0" applyFont="1" applyFill="1" applyBorder="1" applyProtection="1">
      <alignment vertical="center"/>
    </xf>
    <xf numFmtId="0" fontId="15" fillId="2" borderId="0" xfId="0" applyFont="1" applyFill="1" applyBorder="1" applyProtection="1">
      <alignment vertical="center"/>
    </xf>
    <xf numFmtId="0" fontId="32" fillId="2" borderId="0" xfId="0" applyFont="1" applyFill="1" applyProtection="1">
      <alignment vertical="center"/>
    </xf>
    <xf numFmtId="0" fontId="14"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1" fillId="2" borderId="0" xfId="0" applyFont="1" applyFill="1" applyAlignment="1" applyProtection="1">
      <alignment horizontal="left" vertical="center"/>
    </xf>
    <xf numFmtId="0" fontId="30" fillId="2" borderId="0" xfId="0" applyFont="1" applyFill="1" applyBorder="1" applyProtection="1">
      <alignment vertical="center"/>
    </xf>
    <xf numFmtId="0" fontId="14" fillId="2" borderId="0" xfId="0" applyFont="1" applyFill="1" applyBorder="1" applyProtection="1">
      <alignment vertical="center"/>
    </xf>
    <xf numFmtId="0" fontId="31" fillId="2" borderId="0" xfId="0" applyFont="1" applyFill="1" applyProtection="1">
      <alignment vertical="center"/>
    </xf>
    <xf numFmtId="0" fontId="20" fillId="2" borderId="0" xfId="0" applyFont="1" applyFill="1" applyAlignment="1" applyProtection="1">
      <alignment vertical="center"/>
    </xf>
    <xf numFmtId="176" fontId="18" fillId="2" borderId="26" xfId="0" applyNumberFormat="1" applyFont="1" applyFill="1" applyBorder="1" applyAlignment="1" applyProtection="1">
      <alignment horizontal="right" vertical="center" shrinkToFit="1"/>
    </xf>
    <xf numFmtId="0" fontId="25" fillId="2" borderId="0" xfId="0" applyFont="1" applyFill="1" applyBorder="1" applyAlignment="1" applyProtection="1">
      <alignment vertical="center"/>
    </xf>
    <xf numFmtId="0" fontId="33" fillId="2" borderId="0" xfId="0" applyFont="1" applyFill="1" applyBorder="1" applyAlignment="1" applyProtection="1">
      <alignment vertical="center"/>
    </xf>
    <xf numFmtId="176" fontId="33" fillId="2" borderId="0" xfId="1" applyNumberFormat="1" applyFont="1" applyFill="1" applyBorder="1" applyAlignment="1" applyProtection="1">
      <alignment vertical="center"/>
    </xf>
    <xf numFmtId="0" fontId="33" fillId="2" borderId="0" xfId="0" applyFont="1" applyFill="1" applyAlignment="1" applyProtection="1">
      <alignment vertical="center"/>
    </xf>
    <xf numFmtId="0" fontId="34" fillId="2" borderId="0" xfId="0" applyFont="1" applyFill="1" applyBorder="1" applyAlignment="1" applyProtection="1">
      <alignment vertical="center"/>
    </xf>
    <xf numFmtId="176" fontId="34" fillId="2" borderId="0" xfId="1" applyNumberFormat="1" applyFont="1" applyFill="1" applyBorder="1" applyAlignment="1" applyProtection="1">
      <alignment vertical="center"/>
    </xf>
    <xf numFmtId="0" fontId="34" fillId="2" borderId="0" xfId="0" applyFont="1" applyFill="1" applyAlignment="1" applyProtection="1">
      <alignment vertical="center"/>
    </xf>
    <xf numFmtId="176" fontId="11" fillId="2" borderId="0" xfId="1" applyNumberFormat="1" applyFont="1" applyFill="1" applyBorder="1" applyAlignment="1" applyProtection="1">
      <alignment vertical="center"/>
    </xf>
    <xf numFmtId="0" fontId="30" fillId="2" borderId="0" xfId="0" applyFont="1" applyFill="1" applyBorder="1" applyAlignment="1" applyProtection="1">
      <alignment vertical="center"/>
    </xf>
    <xf numFmtId="0" fontId="32" fillId="2" borderId="0" xfId="0" applyFont="1" applyFill="1" applyBorder="1" applyAlignment="1" applyProtection="1">
      <alignment vertical="center"/>
    </xf>
    <xf numFmtId="176" fontId="32" fillId="2" borderId="0" xfId="1" applyNumberFormat="1" applyFont="1" applyFill="1" applyBorder="1" applyAlignment="1" applyProtection="1">
      <alignment vertical="center"/>
    </xf>
    <xf numFmtId="0" fontId="32" fillId="2" borderId="0" xfId="0" applyFont="1" applyFill="1" applyAlignment="1" applyProtection="1">
      <alignment vertical="center"/>
    </xf>
    <xf numFmtId="176" fontId="31" fillId="2" borderId="0" xfId="1" applyNumberFormat="1" applyFont="1" applyFill="1" applyBorder="1" applyAlignment="1" applyProtection="1">
      <alignment vertical="center"/>
    </xf>
    <xf numFmtId="0" fontId="31" fillId="2" borderId="0" xfId="0" applyFont="1" applyFill="1" applyAlignment="1" applyProtection="1">
      <alignment vertical="center"/>
    </xf>
    <xf numFmtId="0" fontId="15" fillId="2" borderId="0" xfId="0" applyFont="1" applyFill="1" applyProtection="1">
      <alignment vertical="center"/>
    </xf>
    <xf numFmtId="176" fontId="15" fillId="2" borderId="0" xfId="1" applyNumberFormat="1" applyFont="1" applyFill="1" applyBorder="1" applyAlignment="1" applyProtection="1">
      <alignment vertical="center"/>
    </xf>
    <xf numFmtId="0" fontId="15" fillId="2" borderId="0" xfId="0" applyFont="1" applyFill="1" applyAlignment="1" applyProtection="1">
      <alignment vertical="center"/>
    </xf>
    <xf numFmtId="0" fontId="31"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13" fillId="2" borderId="28" xfId="0" applyFont="1" applyFill="1" applyBorder="1" applyAlignment="1" applyProtection="1">
      <alignment vertical="center" wrapText="1"/>
    </xf>
    <xf numFmtId="0" fontId="13" fillId="2" borderId="0" xfId="0" applyFont="1" applyFill="1" applyBorder="1" applyAlignment="1" applyProtection="1">
      <alignment vertical="center" wrapText="1"/>
    </xf>
    <xf numFmtId="0" fontId="13" fillId="2" borderId="28" xfId="0" applyFont="1" applyFill="1" applyBorder="1" applyAlignment="1" applyProtection="1">
      <alignment vertical="center"/>
    </xf>
    <xf numFmtId="0" fontId="2" fillId="0" borderId="0" xfId="3" applyFont="1" applyFill="1" applyAlignment="1">
      <alignment horizontal="left" vertical="center"/>
    </xf>
    <xf numFmtId="0" fontId="5" fillId="0" borderId="10" xfId="3" applyFont="1" applyFill="1" applyBorder="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shrinkToFit="1"/>
    </xf>
    <xf numFmtId="0" fontId="5" fillId="0" borderId="11" xfId="3" applyFont="1" applyFill="1" applyBorder="1">
      <alignment vertical="center"/>
    </xf>
    <xf numFmtId="0" fontId="4" fillId="0" borderId="0" xfId="3" applyFont="1" applyFill="1" applyAlignment="1">
      <alignment horizontal="right" vertical="center"/>
    </xf>
    <xf numFmtId="0" fontId="4" fillId="0" borderId="0" xfId="3" applyFont="1" applyFill="1" applyAlignment="1">
      <alignment horizontal="center" vertical="center" shrinkToFit="1"/>
    </xf>
    <xf numFmtId="0" fontId="4" fillId="0" borderId="0" xfId="3" applyFont="1" applyFill="1" applyAlignment="1">
      <alignment horizontal="left" vertical="center"/>
    </xf>
    <xf numFmtId="0" fontId="4" fillId="0" borderId="0" xfId="3" applyFont="1" applyFill="1" applyAlignment="1">
      <alignment vertical="center" wrapText="1"/>
    </xf>
    <xf numFmtId="0" fontId="1" fillId="0" borderId="0" xfId="3" applyFill="1" applyAlignment="1">
      <alignment vertical="center" wrapText="1"/>
    </xf>
    <xf numFmtId="0" fontId="2" fillId="0" borderId="0" xfId="3" applyFont="1" applyFill="1">
      <alignment vertical="center"/>
    </xf>
    <xf numFmtId="188" fontId="4" fillId="0" borderId="0" xfId="3" applyNumberFormat="1" applyFont="1" applyFill="1" applyAlignment="1">
      <alignment vertical="center" wrapText="1" shrinkToFit="1"/>
    </xf>
    <xf numFmtId="0" fontId="4" fillId="0" borderId="12" xfId="3" applyFont="1" applyFill="1" applyBorder="1">
      <alignment vertical="center"/>
    </xf>
    <xf numFmtId="0" fontId="4" fillId="0" borderId="13" xfId="3" applyFont="1" applyFill="1" applyBorder="1">
      <alignment vertical="center"/>
    </xf>
    <xf numFmtId="0" fontId="4" fillId="0" borderId="14" xfId="3" applyFont="1" applyFill="1" applyBorder="1">
      <alignment vertical="center"/>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16" fillId="8" borderId="0" xfId="0" applyFont="1" applyFill="1" applyBorder="1" applyProtection="1">
      <alignment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0" fontId="11" fillId="8" borderId="0" xfId="0" applyFont="1" applyFill="1" applyProtection="1">
      <alignment vertical="center"/>
    </xf>
    <xf numFmtId="0" fontId="16" fillId="2" borderId="0" xfId="0" applyFont="1" applyFill="1" applyBorder="1" applyProtection="1">
      <alignment vertical="center"/>
    </xf>
    <xf numFmtId="186" fontId="35" fillId="0" borderId="0" xfId="0" applyNumberFormat="1" applyFont="1" applyAlignment="1" applyProtection="1">
      <alignment horizontal="center" vertical="center"/>
    </xf>
    <xf numFmtId="0" fontId="35" fillId="0" borderId="0" xfId="0" applyFont="1" applyProtection="1">
      <alignment vertical="center"/>
    </xf>
    <xf numFmtId="0" fontId="5" fillId="0" borderId="7" xfId="3" applyFont="1" applyFill="1" applyBorder="1" applyProtection="1">
      <alignment vertical="center"/>
    </xf>
    <xf numFmtId="0" fontId="5" fillId="0" borderId="8" xfId="3" applyFont="1" applyFill="1" applyBorder="1" applyProtection="1">
      <alignment vertical="center"/>
    </xf>
    <xf numFmtId="0" fontId="5" fillId="0" borderId="8" xfId="3" applyFont="1" applyFill="1" applyBorder="1" applyAlignment="1" applyProtection="1">
      <alignment horizontal="right" vertical="center"/>
    </xf>
    <xf numFmtId="0" fontId="5" fillId="0" borderId="8" xfId="3" applyFont="1" applyFill="1" applyBorder="1" applyAlignment="1" applyProtection="1">
      <alignment horizontal="center" vertical="center" shrinkToFit="1"/>
    </xf>
    <xf numFmtId="0" fontId="5" fillId="0" borderId="8" xfId="3" applyFont="1" applyFill="1" applyBorder="1" applyAlignment="1" applyProtection="1">
      <alignment vertical="center"/>
    </xf>
    <xf numFmtId="0" fontId="5" fillId="0" borderId="9" xfId="3" applyFont="1" applyFill="1" applyBorder="1" applyProtection="1">
      <alignment vertical="center"/>
    </xf>
    <xf numFmtId="0" fontId="5" fillId="0" borderId="0" xfId="3" applyFont="1" applyFill="1" applyProtection="1">
      <alignment vertical="center"/>
    </xf>
    <xf numFmtId="0" fontId="4" fillId="0" borderId="10" xfId="3" applyFont="1" applyFill="1" applyBorder="1" applyProtection="1">
      <alignment vertical="center"/>
    </xf>
    <xf numFmtId="0" fontId="4" fillId="0" borderId="0" xfId="3" applyFont="1" applyFill="1" applyBorder="1" applyProtection="1">
      <alignment vertical="center"/>
    </xf>
    <xf numFmtId="0" fontId="4" fillId="0" borderId="0" xfId="3" applyFont="1" applyFill="1" applyProtection="1">
      <alignment vertical="center"/>
    </xf>
    <xf numFmtId="0" fontId="4" fillId="0" borderId="11" xfId="3" applyFont="1" applyFill="1" applyBorder="1" applyProtection="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center" vertical="center" wrapText="1"/>
    </xf>
    <xf numFmtId="0" fontId="23" fillId="0" borderId="10" xfId="2" applyFont="1" applyBorder="1" applyAlignment="1" applyProtection="1">
      <alignment horizontal="center" vertical="center"/>
    </xf>
    <xf numFmtId="0" fontId="27" fillId="0" borderId="11" xfId="2" applyFont="1" applyBorder="1" applyAlignment="1" applyProtection="1">
      <alignment horizontal="left" vertical="center"/>
    </xf>
    <xf numFmtId="0" fontId="27" fillId="0" borderId="0" xfId="2" applyFont="1" applyBorder="1" applyAlignment="1" applyProtection="1">
      <alignment horizontal="left" vertical="center"/>
    </xf>
    <xf numFmtId="0" fontId="23" fillId="0" borderId="0" xfId="2" applyFont="1" applyAlignment="1" applyProtection="1">
      <alignment vertical="center"/>
    </xf>
    <xf numFmtId="0" fontId="23" fillId="0" borderId="11" xfId="2" applyFont="1" applyBorder="1" applyAlignment="1" applyProtection="1">
      <alignment vertical="center"/>
    </xf>
    <xf numFmtId="0" fontId="23" fillId="0" borderId="0" xfId="2" applyFont="1" applyBorder="1" applyAlignment="1" applyProtection="1">
      <alignment vertical="center"/>
    </xf>
    <xf numFmtId="0" fontId="2"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4" fillId="0" borderId="1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2" fillId="0" borderId="10" xfId="3" applyFont="1" applyFill="1" applyBorder="1" applyAlignment="1" applyProtection="1">
      <alignment vertical="center"/>
    </xf>
    <xf numFmtId="0" fontId="2" fillId="0" borderId="11" xfId="3" applyFont="1" applyFill="1" applyBorder="1" applyAlignment="1" applyProtection="1">
      <alignment vertical="center"/>
    </xf>
    <xf numFmtId="0" fontId="2" fillId="0" borderId="0" xfId="3" applyFont="1" applyFill="1" applyAlignment="1" applyProtection="1">
      <alignment vertical="center"/>
    </xf>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16" fillId="8"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44" fillId="0" borderId="0" xfId="0" applyFont="1">
      <alignment vertical="center"/>
    </xf>
    <xf numFmtId="38" fontId="44" fillId="0" borderId="0" xfId="1" applyFont="1">
      <alignment vertical="center"/>
    </xf>
    <xf numFmtId="0" fontId="20" fillId="2" borderId="30" xfId="0" applyFont="1" applyFill="1" applyBorder="1" applyAlignment="1" applyProtection="1">
      <alignment horizontal="left" vertical="center"/>
    </xf>
    <xf numFmtId="0" fontId="14" fillId="2" borderId="31" xfId="0" applyFont="1" applyFill="1" applyBorder="1" applyAlignment="1" applyProtection="1">
      <alignment horizontal="left" vertical="center"/>
    </xf>
    <xf numFmtId="0" fontId="18" fillId="2" borderId="31" xfId="0" applyFont="1" applyFill="1" applyBorder="1" applyAlignment="1" applyProtection="1">
      <alignment horizontal="left" vertical="center"/>
    </xf>
    <xf numFmtId="0" fontId="11" fillId="2" borderId="31" xfId="0" applyFont="1" applyFill="1" applyBorder="1" applyAlignment="1" applyProtection="1">
      <alignment horizontal="left" vertical="center"/>
    </xf>
    <xf numFmtId="184" fontId="44" fillId="0" borderId="0" xfId="0" applyNumberFormat="1" applyFont="1">
      <alignment vertical="center"/>
    </xf>
    <xf numFmtId="180" fontId="44" fillId="0" borderId="0" xfId="0" applyNumberFormat="1" applyFont="1">
      <alignment vertical="center"/>
    </xf>
    <xf numFmtId="179" fontId="44" fillId="0" borderId="0" xfId="0" applyNumberFormat="1" applyFont="1">
      <alignment vertical="center"/>
    </xf>
    <xf numFmtId="183" fontId="44" fillId="0" borderId="0" xfId="0" applyNumberFormat="1" applyFont="1">
      <alignment vertical="center"/>
    </xf>
    <xf numFmtId="189" fontId="44" fillId="0" borderId="0" xfId="0" applyNumberFormat="1" applyFont="1">
      <alignment vertical="center"/>
    </xf>
    <xf numFmtId="0" fontId="15" fillId="2" borderId="0" xfId="0" applyFont="1" applyFill="1" applyBorder="1" applyAlignment="1" applyProtection="1">
      <alignment vertical="center" wrapText="1"/>
    </xf>
    <xf numFmtId="189" fontId="44" fillId="0" borderId="0" xfId="1" applyNumberFormat="1" applyFont="1">
      <alignment vertical="center"/>
    </xf>
    <xf numFmtId="0" fontId="15" fillId="2"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29" fillId="8" borderId="38" xfId="0" applyFont="1" applyFill="1" applyBorder="1" applyAlignment="1" applyProtection="1">
      <alignment horizontal="center" vertical="center"/>
    </xf>
    <xf numFmtId="0" fontId="47" fillId="2" borderId="38" xfId="0" applyFont="1" applyFill="1" applyBorder="1" applyProtection="1">
      <alignment vertical="center"/>
    </xf>
    <xf numFmtId="0" fontId="47" fillId="2" borderId="0" xfId="0" applyFont="1" applyFill="1" applyBorder="1" applyProtection="1">
      <alignment vertical="center"/>
    </xf>
    <xf numFmtId="0" fontId="29" fillId="8" borderId="43" xfId="0" applyFont="1" applyFill="1" applyBorder="1" applyAlignment="1" applyProtection="1">
      <alignment horizontal="center" vertical="center"/>
    </xf>
    <xf numFmtId="0" fontId="29" fillId="8" borderId="42" xfId="0" applyFont="1" applyFill="1" applyBorder="1" applyAlignment="1" applyProtection="1">
      <alignment horizontal="center" vertical="center"/>
    </xf>
    <xf numFmtId="0" fontId="5"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lignment vertical="center"/>
    </xf>
    <xf numFmtId="0" fontId="4" fillId="0" borderId="4" xfId="0" applyFont="1" applyBorder="1">
      <alignment vertical="center"/>
    </xf>
    <xf numFmtId="0" fontId="4" fillId="0" borderId="71" xfId="0" applyFont="1" applyBorder="1">
      <alignment vertical="center"/>
    </xf>
    <xf numFmtId="0" fontId="4" fillId="0" borderId="7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3"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0" fillId="0" borderId="4" xfId="0" applyFont="1" applyBorder="1">
      <alignment vertical="center"/>
    </xf>
    <xf numFmtId="0" fontId="50" fillId="0" borderId="71" xfId="0" applyFont="1" applyBorder="1">
      <alignment vertical="center"/>
    </xf>
    <xf numFmtId="38" fontId="50" fillId="0" borderId="72" xfId="1" applyFont="1" applyFill="1" applyBorder="1" applyAlignment="1">
      <alignment vertical="center"/>
    </xf>
    <xf numFmtId="0" fontId="50" fillId="0" borderId="11" xfId="0" applyFont="1" applyBorder="1">
      <alignment vertical="center"/>
    </xf>
    <xf numFmtId="38" fontId="50" fillId="0" borderId="5" xfId="1" applyFont="1" applyFill="1" applyBorder="1" applyAlignment="1">
      <alignment vertical="center"/>
    </xf>
    <xf numFmtId="38" fontId="50" fillId="0" borderId="6" xfId="1" applyFont="1" applyFill="1" applyBorder="1" applyAlignment="1">
      <alignment vertical="center"/>
    </xf>
    <xf numFmtId="0" fontId="50" fillId="0" borderId="6" xfId="0" applyFont="1" applyBorder="1">
      <alignment vertical="center"/>
    </xf>
    <xf numFmtId="0" fontId="50" fillId="0" borderId="73" xfId="0" applyFont="1" applyBorder="1">
      <alignment vertical="center"/>
    </xf>
    <xf numFmtId="0" fontId="35" fillId="0" borderId="4" xfId="0" applyNumberFormat="1" applyFont="1" applyBorder="1" applyAlignment="1" applyProtection="1">
      <alignment vertical="center" shrinkToFit="1"/>
    </xf>
    <xf numFmtId="0" fontId="35" fillId="0" borderId="0" xfId="0" applyNumberFormat="1" applyFont="1" applyBorder="1" applyAlignment="1" applyProtection="1">
      <alignment horizontal="center" vertical="center"/>
    </xf>
    <xf numFmtId="0" fontId="35" fillId="0" borderId="0" xfId="0" applyNumberFormat="1" applyFont="1" applyProtection="1">
      <alignment vertical="center"/>
    </xf>
    <xf numFmtId="0" fontId="35" fillId="0" borderId="6" xfId="0" applyNumberFormat="1" applyFont="1" applyBorder="1" applyAlignment="1" applyProtection="1">
      <alignment vertical="center" shrinkToFit="1"/>
    </xf>
    <xf numFmtId="0" fontId="35" fillId="0" borderId="3" xfId="0" applyNumberFormat="1" applyFont="1" applyBorder="1" applyAlignment="1" applyProtection="1">
      <alignment horizontal="center" vertical="center"/>
    </xf>
    <xf numFmtId="0" fontId="35" fillId="0" borderId="5" xfId="0" applyNumberFormat="1" applyFont="1" applyBorder="1" applyAlignment="1" applyProtection="1">
      <alignment horizontal="center" vertical="center"/>
    </xf>
    <xf numFmtId="0" fontId="38" fillId="0" borderId="0" xfId="0" applyNumberFormat="1" applyFont="1" applyAlignment="1" applyProtection="1">
      <alignment horizontal="left" vertical="center"/>
    </xf>
    <xf numFmtId="0" fontId="35" fillId="0" borderId="0" xfId="0" applyNumberFormat="1" applyFont="1" applyAlignment="1" applyProtection="1">
      <alignment horizontal="center" vertical="center"/>
    </xf>
    <xf numFmtId="0" fontId="35" fillId="0" borderId="72" xfId="0" applyNumberFormat="1" applyFont="1" applyBorder="1" applyAlignment="1" applyProtection="1">
      <alignment vertical="center"/>
    </xf>
    <xf numFmtId="0" fontId="35" fillId="0" borderId="72" xfId="0" applyNumberFormat="1" applyFont="1" applyBorder="1" applyAlignment="1" applyProtection="1">
      <alignment horizontal="center" vertical="center"/>
    </xf>
    <xf numFmtId="0" fontId="36" fillId="0" borderId="0" xfId="0" applyNumberFormat="1" applyFont="1" applyProtection="1">
      <alignment vertical="center"/>
    </xf>
    <xf numFmtId="181" fontId="35" fillId="0" borderId="0" xfId="0" applyNumberFormat="1" applyFont="1" applyFill="1" applyBorder="1" applyAlignment="1" applyProtection="1">
      <alignment vertical="center" shrinkToFit="1"/>
    </xf>
    <xf numFmtId="0" fontId="35" fillId="0" borderId="76" xfId="0" applyNumberFormat="1" applyFont="1" applyBorder="1" applyAlignment="1" applyProtection="1">
      <alignment vertical="center"/>
    </xf>
    <xf numFmtId="0" fontId="35" fillId="0" borderId="9" xfId="0" applyNumberFormat="1" applyFont="1" applyBorder="1" applyAlignment="1" applyProtection="1">
      <alignment vertical="center"/>
    </xf>
    <xf numFmtId="0" fontId="35" fillId="0" borderId="11" xfId="0" applyNumberFormat="1" applyFont="1" applyBorder="1" applyAlignment="1" applyProtection="1">
      <alignment vertical="center"/>
    </xf>
    <xf numFmtId="0" fontId="35" fillId="0" borderId="77" xfId="0" applyNumberFormat="1" applyFont="1" applyBorder="1" applyAlignment="1" applyProtection="1">
      <alignment horizontal="center" vertical="center"/>
    </xf>
    <xf numFmtId="0" fontId="35" fillId="0" borderId="14" xfId="0" applyNumberFormat="1" applyFont="1" applyBorder="1" applyProtection="1">
      <alignment vertical="center"/>
    </xf>
    <xf numFmtId="0" fontId="35" fillId="0" borderId="76" xfId="0" applyNumberFormat="1" applyFont="1" applyBorder="1" applyAlignment="1" applyProtection="1">
      <alignment horizontal="center" vertical="center"/>
    </xf>
    <xf numFmtId="0" fontId="35" fillId="0" borderId="9" xfId="0" applyNumberFormat="1" applyFont="1" applyBorder="1" applyProtection="1">
      <alignment vertical="center"/>
    </xf>
    <xf numFmtId="0" fontId="35" fillId="0" borderId="11" xfId="0" applyNumberFormat="1" applyFont="1" applyBorder="1" applyProtection="1">
      <alignment vertical="center"/>
    </xf>
    <xf numFmtId="0" fontId="35" fillId="0" borderId="73" xfId="0" applyNumberFormat="1" applyFont="1" applyBorder="1" applyProtection="1">
      <alignment vertical="center"/>
    </xf>
    <xf numFmtId="0" fontId="35" fillId="0" borderId="71" xfId="0" applyNumberFormat="1" applyFont="1" applyBorder="1" applyProtection="1">
      <alignment vertical="center"/>
    </xf>
    <xf numFmtId="0" fontId="35" fillId="0" borderId="13" xfId="0" applyNumberFormat="1" applyFont="1" applyBorder="1" applyAlignment="1" applyProtection="1">
      <alignment vertical="center" shrinkToFit="1"/>
    </xf>
    <xf numFmtId="0" fontId="35" fillId="0" borderId="4" xfId="0" applyNumberFormat="1" applyFont="1" applyBorder="1" applyAlignment="1" applyProtection="1">
      <alignment vertical="center" wrapText="1"/>
    </xf>
    <xf numFmtId="0" fontId="35" fillId="0" borderId="13" xfId="0" applyNumberFormat="1" applyFont="1" applyBorder="1" applyAlignment="1" applyProtection="1">
      <alignment vertical="center" wrapText="1"/>
    </xf>
    <xf numFmtId="0" fontId="45" fillId="2" borderId="38" xfId="0" applyFont="1" applyFill="1" applyBorder="1" applyAlignment="1" applyProtection="1">
      <alignment vertical="center" shrinkToFit="1"/>
    </xf>
    <xf numFmtId="190" fontId="45" fillId="2" borderId="38" xfId="0" applyNumberFormat="1" applyFont="1" applyFill="1" applyBorder="1" applyAlignment="1" applyProtection="1">
      <alignment horizontal="righ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71" xfId="0" applyFont="1" applyBorder="1" applyAlignment="1">
      <alignment vertical="center" shrinkToFit="1"/>
    </xf>
    <xf numFmtId="0" fontId="4" fillId="0" borderId="72" xfId="0" applyFont="1" applyBorder="1" applyAlignment="1">
      <alignment vertical="center" shrinkToFit="1"/>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3" xfId="0" applyFont="1" applyBorder="1" applyAlignment="1">
      <alignment vertical="center" shrinkToFit="1"/>
    </xf>
    <xf numFmtId="185" fontId="44" fillId="0" borderId="0" xfId="0" applyNumberFormat="1" applyFont="1" applyAlignment="1">
      <alignment horizontal="center" vertical="center"/>
    </xf>
    <xf numFmtId="184" fontId="44" fillId="0" borderId="0" xfId="0" applyNumberFormat="1" applyFont="1" applyAlignment="1">
      <alignment horizontal="center" vertical="center"/>
    </xf>
    <xf numFmtId="14" fontId="44" fillId="0" borderId="0" xfId="0" applyNumberFormat="1" applyFont="1">
      <alignment vertical="center"/>
    </xf>
    <xf numFmtId="0" fontId="2" fillId="0" borderId="83" xfId="0" applyFont="1" applyBorder="1" applyAlignment="1">
      <alignment horizontal="center" vertical="center" shrinkToFit="1"/>
    </xf>
    <xf numFmtId="181" fontId="35" fillId="0" borderId="0" xfId="0" applyNumberFormat="1" applyFont="1" applyFill="1" applyBorder="1" applyAlignment="1" applyProtection="1">
      <alignment horizontal="distributed" vertical="center" shrinkToFit="1"/>
    </xf>
    <xf numFmtId="0" fontId="35" fillId="0" borderId="0" xfId="0" applyFont="1">
      <alignment vertical="center"/>
    </xf>
    <xf numFmtId="186" fontId="35" fillId="0" borderId="0" xfId="0" applyNumberFormat="1" applyFont="1" applyAlignment="1">
      <alignment horizontal="center" vertical="center"/>
    </xf>
    <xf numFmtId="181" fontId="35" fillId="0" borderId="0" xfId="0" applyNumberFormat="1" applyFont="1" applyAlignment="1">
      <alignment vertical="center" shrinkToFit="1"/>
    </xf>
    <xf numFmtId="181" fontId="35" fillId="0" borderId="0" xfId="0" applyNumberFormat="1" applyFont="1" applyAlignment="1">
      <alignment horizontal="distributed" vertical="center" shrinkToFit="1"/>
    </xf>
    <xf numFmtId="0" fontId="35" fillId="0" borderId="76" xfId="0" applyFont="1" applyBorder="1" applyAlignment="1">
      <alignment horizontal="center" vertical="center"/>
    </xf>
    <xf numFmtId="0" fontId="35" fillId="0" borderId="78" xfId="0" applyFont="1" applyBorder="1">
      <alignment vertical="center"/>
    </xf>
    <xf numFmtId="0" fontId="35" fillId="0" borderId="8" xfId="0" applyFont="1" applyBorder="1" applyAlignment="1">
      <alignment vertical="center" wrapText="1"/>
    </xf>
    <xf numFmtId="0" fontId="35" fillId="0" borderId="9" xfId="0" applyFont="1" applyBorder="1">
      <alignment vertical="center"/>
    </xf>
    <xf numFmtId="0" fontId="35" fillId="0" borderId="5" xfId="0" applyFont="1" applyBorder="1" applyAlignment="1">
      <alignment horizontal="center" vertical="center"/>
    </xf>
    <xf numFmtId="0" fontId="35" fillId="0" borderId="18" xfId="0" applyFont="1" applyBorder="1">
      <alignment vertical="center"/>
    </xf>
    <xf numFmtId="0" fontId="35" fillId="0" borderId="6" xfId="0" applyFont="1" applyBorder="1" applyAlignment="1">
      <alignment vertical="center" wrapText="1"/>
    </xf>
    <xf numFmtId="0" fontId="35" fillId="0" borderId="73" xfId="0" applyFont="1" applyBorder="1">
      <alignment vertical="center"/>
    </xf>
    <xf numFmtId="0" fontId="35" fillId="0" borderId="72" xfId="0" applyFont="1" applyBorder="1" applyAlignment="1">
      <alignment horizontal="center" vertical="center"/>
    </xf>
    <xf numFmtId="0" fontId="35" fillId="0" borderId="71" xfId="0" applyFont="1" applyBorder="1">
      <alignment vertical="center"/>
    </xf>
    <xf numFmtId="186" fontId="35" fillId="0" borderId="0" xfId="0" applyNumberFormat="1" applyFont="1" applyAlignment="1">
      <alignment horizontal="left" vertical="center"/>
    </xf>
    <xf numFmtId="181" fontId="35" fillId="0" borderId="0" xfId="0" applyNumberFormat="1" applyFont="1">
      <alignment vertical="center"/>
    </xf>
    <xf numFmtId="181" fontId="35" fillId="0" borderId="0" xfId="0" applyNumberFormat="1" applyFont="1" applyAlignment="1">
      <alignment horizontal="distributed" vertical="center"/>
    </xf>
    <xf numFmtId="181" fontId="35" fillId="0" borderId="0" xfId="0" applyNumberFormat="1" applyFont="1" applyAlignment="1">
      <alignment horizontal="right" vertical="center" indent="1"/>
    </xf>
    <xf numFmtId="0" fontId="38" fillId="0" borderId="0" xfId="0" applyFont="1" applyAlignment="1">
      <alignment horizontal="left" vertical="center"/>
    </xf>
    <xf numFmtId="0" fontId="35" fillId="0" borderId="0" xfId="0" applyFont="1" applyAlignment="1">
      <alignment horizontal="center" vertical="center"/>
    </xf>
    <xf numFmtId="0" fontId="35" fillId="0" borderId="11" xfId="0" applyFont="1" applyBorder="1">
      <alignment vertical="center"/>
    </xf>
    <xf numFmtId="0" fontId="35" fillId="0" borderId="77" xfId="0" applyFont="1" applyBorder="1" applyAlignment="1">
      <alignment horizontal="center" vertical="center"/>
    </xf>
    <xf numFmtId="0" fontId="35" fillId="0" borderId="14" xfId="0" applyFont="1" applyBorder="1">
      <alignment vertical="center"/>
    </xf>
    <xf numFmtId="0" fontId="45" fillId="2" borderId="38" xfId="0" applyFont="1" applyFill="1" applyBorder="1" applyAlignment="1" applyProtection="1">
      <alignment vertical="center" wrapText="1" shrinkToFit="1"/>
    </xf>
    <xf numFmtId="0" fontId="16" fillId="3" borderId="55" xfId="0" applyFont="1" applyFill="1" applyBorder="1" applyAlignment="1" applyProtection="1">
      <alignment horizontal="center" vertical="center"/>
    </xf>
    <xf numFmtId="178" fontId="19" fillId="2" borderId="23" xfId="0" applyNumberFormat="1" applyFont="1" applyFill="1" applyBorder="1" applyAlignment="1" applyProtection="1">
      <alignment horizontal="right" vertical="center" shrinkToFit="1"/>
    </xf>
    <xf numFmtId="0" fontId="16" fillId="3" borderId="54" xfId="0" applyFont="1" applyFill="1" applyBorder="1" applyAlignment="1" applyProtection="1">
      <alignment horizontal="center" vertical="center"/>
    </xf>
    <xf numFmtId="181" fontId="19" fillId="0" borderId="40" xfId="0" applyNumberFormat="1" applyFont="1" applyFill="1" applyBorder="1" applyAlignment="1" applyProtection="1">
      <alignment horizontal="center" vertical="center" shrinkToFit="1"/>
      <protection locked="0"/>
    </xf>
    <xf numFmtId="181" fontId="19" fillId="0" borderId="23" xfId="0" applyNumberFormat="1" applyFont="1" applyFill="1" applyBorder="1" applyAlignment="1" applyProtection="1">
      <alignment horizontal="center" vertical="center" shrinkToFit="1"/>
      <protection locked="0"/>
    </xf>
    <xf numFmtId="181" fontId="19" fillId="0" borderId="26" xfId="0" applyNumberFormat="1" applyFont="1" applyFill="1" applyBorder="1" applyAlignment="1" applyProtection="1">
      <alignment horizontal="center" vertical="center" shrinkToFit="1"/>
      <protection locked="0"/>
    </xf>
    <xf numFmtId="0" fontId="19" fillId="0" borderId="70" xfId="0" applyFont="1" applyFill="1" applyBorder="1" applyAlignment="1" applyProtection="1">
      <alignment horizontal="center" vertical="center" shrinkToFit="1"/>
      <protection locked="0"/>
    </xf>
    <xf numFmtId="0" fontId="19" fillId="0" borderId="39" xfId="0" applyFont="1" applyFill="1" applyBorder="1" applyAlignment="1" applyProtection="1">
      <alignment horizontal="center" vertical="center" shrinkToFit="1"/>
      <protection locked="0"/>
    </xf>
    <xf numFmtId="176" fontId="16" fillId="3" borderId="68" xfId="1" applyNumberFormat="1" applyFont="1" applyFill="1" applyBorder="1" applyAlignment="1" applyProtection="1">
      <alignment horizontal="center" vertical="center"/>
    </xf>
    <xf numFmtId="176" fontId="16" fillId="3" borderId="23" xfId="1" applyNumberFormat="1" applyFont="1" applyFill="1" applyBorder="1" applyAlignment="1" applyProtection="1">
      <alignment horizontal="center" vertical="center"/>
    </xf>
    <xf numFmtId="176" fontId="16" fillId="3" borderId="69" xfId="1" applyNumberFormat="1" applyFont="1" applyFill="1" applyBorder="1" applyAlignment="1" applyProtection="1">
      <alignment horizontal="center" vertical="center"/>
    </xf>
    <xf numFmtId="181" fontId="19" fillId="0" borderId="41" xfId="0" applyNumberFormat="1"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40" fillId="7" borderId="35" xfId="0" applyFont="1" applyFill="1" applyBorder="1" applyAlignment="1" applyProtection="1">
      <alignment horizontal="center" vertical="center"/>
    </xf>
    <xf numFmtId="0" fontId="40" fillId="7" borderId="36" xfId="0" applyFont="1" applyFill="1" applyBorder="1" applyAlignment="1" applyProtection="1">
      <alignment horizontal="center" vertical="center"/>
    </xf>
    <xf numFmtId="0" fontId="40" fillId="7" borderId="37" xfId="0" applyFont="1" applyFill="1" applyBorder="1" applyAlignment="1" applyProtection="1">
      <alignment horizontal="center" vertical="center"/>
    </xf>
    <xf numFmtId="0" fontId="16" fillId="3" borderId="66" xfId="0" applyFont="1" applyFill="1" applyBorder="1" applyAlignment="1" applyProtection="1">
      <alignment horizontal="center" vertical="center"/>
    </xf>
    <xf numFmtId="0" fontId="16" fillId="3" borderId="67" xfId="0" applyFont="1" applyFill="1" applyBorder="1" applyAlignment="1" applyProtection="1">
      <alignment horizontal="center" vertical="center"/>
    </xf>
    <xf numFmtId="0" fontId="15" fillId="2" borderId="0" xfId="0" applyFont="1" applyFill="1" applyBorder="1" applyAlignment="1" applyProtection="1">
      <alignment horizontal="left" vertical="center" wrapText="1" indent="1"/>
    </xf>
    <xf numFmtId="0" fontId="16" fillId="3" borderId="44" xfId="0" applyFont="1" applyFill="1" applyBorder="1" applyAlignment="1" applyProtection="1">
      <alignment horizontal="center" vertical="center"/>
    </xf>
    <xf numFmtId="0" fontId="16" fillId="3" borderId="45" xfId="0" applyFont="1" applyFill="1" applyBorder="1" applyAlignment="1" applyProtection="1">
      <alignment horizontal="center" vertical="center"/>
    </xf>
    <xf numFmtId="0" fontId="16" fillId="3" borderId="46" xfId="0" applyFont="1" applyFill="1" applyBorder="1" applyAlignment="1" applyProtection="1">
      <alignment horizontal="center" vertical="center"/>
    </xf>
    <xf numFmtId="181" fontId="19" fillId="0" borderId="22" xfId="0" applyNumberFormat="1" applyFont="1" applyFill="1" applyBorder="1" applyAlignment="1" applyProtection="1">
      <alignment horizontal="center" vertical="center" shrinkToFit="1"/>
      <protection locked="0"/>
    </xf>
    <xf numFmtId="0" fontId="19" fillId="0" borderId="23" xfId="0" applyFont="1" applyBorder="1" applyAlignment="1" applyProtection="1">
      <alignment vertical="center" shrinkToFit="1"/>
      <protection locked="0"/>
    </xf>
    <xf numFmtId="0" fontId="41" fillId="0" borderId="23" xfId="0" applyFont="1" applyBorder="1" applyAlignment="1" applyProtection="1">
      <alignment vertical="center" shrinkToFit="1"/>
      <protection locked="0"/>
    </xf>
    <xf numFmtId="0" fontId="41" fillId="0" borderId="26" xfId="0" applyFont="1" applyBorder="1" applyAlignment="1" applyProtection="1">
      <alignment vertical="center" shrinkToFit="1"/>
      <protection locked="0"/>
    </xf>
    <xf numFmtId="178" fontId="19" fillId="0" borderId="23" xfId="0" applyNumberFormat="1" applyFont="1" applyFill="1" applyBorder="1" applyAlignment="1" applyProtection="1">
      <alignment horizontal="right" vertical="center" shrinkToFit="1"/>
      <protection locked="0"/>
    </xf>
    <xf numFmtId="0" fontId="16" fillId="3" borderId="53" xfId="0" applyFont="1" applyFill="1" applyBorder="1" applyAlignment="1" applyProtection="1">
      <alignment horizontal="center" vertical="center"/>
    </xf>
    <xf numFmtId="0" fontId="16" fillId="3" borderId="47" xfId="0" applyFont="1" applyFill="1" applyBorder="1" applyAlignment="1" applyProtection="1">
      <alignment horizontal="center" vertical="center"/>
    </xf>
    <xf numFmtId="0" fontId="16" fillId="3" borderId="48" xfId="0" applyFont="1" applyFill="1" applyBorder="1" applyAlignment="1" applyProtection="1">
      <alignment horizontal="center" vertical="center"/>
    </xf>
    <xf numFmtId="0" fontId="16" fillId="3" borderId="49" xfId="0" applyFont="1" applyFill="1" applyBorder="1" applyAlignment="1" applyProtection="1">
      <alignment horizontal="center" vertical="center"/>
    </xf>
    <xf numFmtId="0" fontId="19" fillId="0" borderId="21" xfId="0" applyFont="1" applyFill="1" applyBorder="1" applyAlignment="1" applyProtection="1">
      <alignment horizontal="left" vertical="center" indent="1"/>
      <protection locked="0"/>
    </xf>
    <xf numFmtId="0" fontId="16" fillId="8" borderId="0" xfId="0" applyFont="1" applyFill="1" applyBorder="1" applyAlignment="1" applyProtection="1">
      <alignment horizontal="left" vertical="center" wrapText="1"/>
    </xf>
    <xf numFmtId="0" fontId="16" fillId="3" borderId="21" xfId="0" applyFont="1" applyFill="1" applyBorder="1" applyAlignment="1" applyProtection="1">
      <alignment horizontal="center" vertical="center"/>
    </xf>
    <xf numFmtId="184" fontId="19" fillId="0" borderId="23" xfId="0" applyNumberFormat="1" applyFont="1" applyFill="1" applyBorder="1" applyAlignment="1" applyProtection="1">
      <alignment horizontal="distributed" vertical="center" indent="1"/>
      <protection locked="0"/>
    </xf>
    <xf numFmtId="184" fontId="19" fillId="0" borderId="26" xfId="0" applyNumberFormat="1" applyFont="1" applyFill="1" applyBorder="1" applyAlignment="1" applyProtection="1">
      <alignment horizontal="distributed" vertical="center" indent="1"/>
      <protection locked="0"/>
    </xf>
    <xf numFmtId="0" fontId="19" fillId="0" borderId="22" xfId="0" applyFont="1" applyFill="1" applyBorder="1" applyAlignment="1" applyProtection="1">
      <alignment horizontal="left" vertical="center" indent="1"/>
      <protection locked="0"/>
    </xf>
    <xf numFmtId="0" fontId="19" fillId="0" borderId="23" xfId="0" applyFont="1" applyFill="1" applyBorder="1" applyAlignment="1" applyProtection="1">
      <alignment horizontal="left" vertical="center" indent="1"/>
      <protection locked="0"/>
    </xf>
    <xf numFmtId="0" fontId="19" fillId="0" borderId="26" xfId="0" applyFont="1" applyFill="1" applyBorder="1" applyAlignment="1" applyProtection="1">
      <alignment horizontal="left" vertical="center" indent="1"/>
      <protection locked="0"/>
    </xf>
    <xf numFmtId="0" fontId="16" fillId="3" borderId="54" xfId="0" applyFont="1" applyFill="1" applyBorder="1" applyAlignment="1" applyProtection="1">
      <alignment horizontal="center" vertical="center" shrinkToFit="1"/>
    </xf>
    <xf numFmtId="0" fontId="19" fillId="5" borderId="21" xfId="0" applyFont="1" applyFill="1" applyBorder="1" applyAlignment="1" applyProtection="1">
      <alignment horizontal="left" vertical="center" indent="1"/>
      <protection locked="0"/>
    </xf>
    <xf numFmtId="0" fontId="10" fillId="3" borderId="55" xfId="0" applyFont="1" applyFill="1" applyBorder="1" applyAlignment="1" applyProtection="1">
      <alignment horizontal="center" vertical="center" wrapText="1" shrinkToFit="1"/>
    </xf>
    <xf numFmtId="0" fontId="10" fillId="3" borderId="55" xfId="0" applyFont="1" applyFill="1" applyBorder="1" applyAlignment="1" applyProtection="1">
      <alignment horizontal="center" vertical="center" shrinkToFit="1"/>
    </xf>
    <xf numFmtId="0" fontId="13" fillId="2" borderId="0" xfId="0" applyFont="1" applyFill="1" applyBorder="1" applyAlignment="1" applyProtection="1">
      <alignment horizontal="left" vertical="center" wrapText="1"/>
    </xf>
    <xf numFmtId="0" fontId="16" fillId="3" borderId="22" xfId="0" applyFont="1" applyFill="1" applyBorder="1" applyAlignment="1" applyProtection="1">
      <alignment horizontal="center" vertical="center"/>
    </xf>
    <xf numFmtId="181" fontId="19" fillId="2" borderId="22" xfId="0" applyNumberFormat="1" applyFont="1" applyFill="1" applyBorder="1" applyAlignment="1" applyProtection="1">
      <alignment horizontal="center" vertical="center" shrinkToFit="1"/>
    </xf>
    <xf numFmtId="181" fontId="19" fillId="2" borderId="23" xfId="0" applyNumberFormat="1" applyFont="1" applyFill="1" applyBorder="1" applyAlignment="1" applyProtection="1">
      <alignment horizontal="center" vertical="center" shrinkToFit="1"/>
    </xf>
    <xf numFmtId="0" fontId="19" fillId="2" borderId="23" xfId="0" applyFont="1" applyFill="1" applyBorder="1" applyAlignment="1" applyProtection="1">
      <alignment vertical="center" shrinkToFit="1"/>
    </xf>
    <xf numFmtId="0" fontId="41" fillId="2" borderId="23" xfId="0" applyFont="1" applyFill="1" applyBorder="1" applyAlignment="1" applyProtection="1">
      <alignment vertical="center" shrinkToFit="1"/>
    </xf>
    <xf numFmtId="0" fontId="41" fillId="2" borderId="26" xfId="0" applyFont="1" applyFill="1" applyBorder="1" applyAlignment="1" applyProtection="1">
      <alignment vertical="center" shrinkToFit="1"/>
    </xf>
    <xf numFmtId="0" fontId="16" fillId="3" borderId="44" xfId="0" applyFont="1" applyFill="1" applyBorder="1" applyAlignment="1" applyProtection="1">
      <alignment horizontal="center" vertical="center" shrinkToFit="1"/>
    </xf>
    <xf numFmtId="0" fontId="16" fillId="3" borderId="45" xfId="0" applyFont="1" applyFill="1" applyBorder="1" applyAlignment="1" applyProtection="1">
      <alignment horizontal="center" vertical="center" shrinkToFit="1"/>
    </xf>
    <xf numFmtId="0" fontId="16" fillId="3" borderId="46" xfId="0" applyFont="1" applyFill="1" applyBorder="1" applyAlignment="1" applyProtection="1">
      <alignment horizontal="center" vertical="center" shrinkToFit="1"/>
    </xf>
    <xf numFmtId="0" fontId="43" fillId="0" borderId="47" xfId="0" applyFont="1" applyBorder="1" applyAlignment="1" applyProtection="1">
      <alignment vertical="center" shrinkToFit="1"/>
    </xf>
    <xf numFmtId="0" fontId="43" fillId="0" borderId="48" xfId="0" applyFont="1" applyBorder="1" applyAlignment="1" applyProtection="1">
      <alignment vertical="center" shrinkToFit="1"/>
    </xf>
    <xf numFmtId="0" fontId="43" fillId="0" borderId="49" xfId="0" applyFont="1" applyBorder="1" applyAlignment="1" applyProtection="1">
      <alignment vertical="center" shrinkToFit="1"/>
    </xf>
    <xf numFmtId="184" fontId="19" fillId="5" borderId="23" xfId="0" applyNumberFormat="1" applyFont="1" applyFill="1" applyBorder="1" applyAlignment="1" applyProtection="1">
      <alignment horizontal="distributed" vertical="center" indent="1"/>
      <protection locked="0"/>
    </xf>
    <xf numFmtId="184" fontId="19" fillId="5" borderId="26" xfId="0" applyNumberFormat="1" applyFont="1" applyFill="1" applyBorder="1" applyAlignment="1" applyProtection="1">
      <alignment horizontal="distributed" vertical="center" indent="1"/>
      <protection locked="0"/>
    </xf>
    <xf numFmtId="0" fontId="16" fillId="3" borderId="56" xfId="0" applyFont="1" applyFill="1" applyBorder="1" applyAlignment="1" applyProtection="1">
      <alignment horizontal="center" vertical="center"/>
    </xf>
    <xf numFmtId="0" fontId="16" fillId="3" borderId="57" xfId="0" applyFont="1" applyFill="1" applyBorder="1" applyAlignment="1" applyProtection="1">
      <alignment horizontal="center" vertical="center"/>
    </xf>
    <xf numFmtId="0" fontId="16" fillId="3" borderId="58" xfId="0" applyFont="1" applyFill="1" applyBorder="1" applyAlignment="1" applyProtection="1">
      <alignment horizontal="center" vertical="center"/>
    </xf>
    <xf numFmtId="0" fontId="19" fillId="0" borderId="32" xfId="0" applyFont="1" applyFill="1" applyBorder="1" applyAlignment="1" applyProtection="1">
      <alignment horizontal="left" vertical="center" indent="1"/>
      <protection locked="0"/>
    </xf>
    <xf numFmtId="0" fontId="19" fillId="0" borderId="24" xfId="0" applyFont="1" applyFill="1" applyBorder="1" applyAlignment="1" applyProtection="1">
      <alignment horizontal="left" vertical="center" indent="1"/>
      <protection locked="0"/>
    </xf>
    <xf numFmtId="0" fontId="19" fillId="0" borderId="25" xfId="0" applyFont="1" applyFill="1" applyBorder="1" applyAlignment="1" applyProtection="1">
      <alignment horizontal="left" vertical="center" indent="1"/>
      <protection locked="0"/>
    </xf>
    <xf numFmtId="0" fontId="19" fillId="0" borderId="21" xfId="0" applyFont="1" applyFill="1" applyBorder="1" applyAlignment="1" applyProtection="1">
      <alignment horizontal="center" vertical="center"/>
      <protection locked="0"/>
    </xf>
    <xf numFmtId="0" fontId="19" fillId="5" borderId="21" xfId="0" applyFont="1" applyFill="1" applyBorder="1" applyAlignment="1" applyProtection="1">
      <alignment horizontal="center" vertical="center"/>
      <protection locked="0"/>
    </xf>
    <xf numFmtId="0" fontId="16" fillId="3" borderId="59" xfId="0" applyFont="1" applyFill="1" applyBorder="1" applyAlignment="1" applyProtection="1">
      <alignment horizontal="center" vertical="center"/>
    </xf>
    <xf numFmtId="0" fontId="16" fillId="3" borderId="60" xfId="0" applyFont="1" applyFill="1" applyBorder="1" applyAlignment="1" applyProtection="1">
      <alignment horizontal="center" vertical="center"/>
    </xf>
    <xf numFmtId="0" fontId="16" fillId="3" borderId="61" xfId="0" applyFont="1" applyFill="1" applyBorder="1" applyAlignment="1" applyProtection="1">
      <alignment horizontal="center" vertical="center"/>
    </xf>
    <xf numFmtId="176" fontId="19" fillId="0" borderId="22" xfId="1" applyNumberFormat="1" applyFont="1" applyFill="1" applyBorder="1" applyAlignment="1" applyProtection="1">
      <alignment horizontal="left" vertical="center" indent="1" shrinkToFit="1"/>
      <protection locked="0"/>
    </xf>
    <xf numFmtId="176" fontId="19" fillId="0" borderId="23" xfId="1" applyNumberFormat="1" applyFont="1" applyFill="1" applyBorder="1" applyAlignment="1" applyProtection="1">
      <alignment horizontal="left" vertical="center" indent="1" shrinkToFit="1"/>
      <protection locked="0"/>
    </xf>
    <xf numFmtId="176" fontId="19" fillId="0" borderId="26" xfId="1" applyNumberFormat="1" applyFont="1" applyFill="1" applyBorder="1" applyAlignment="1" applyProtection="1">
      <alignment horizontal="left" vertical="center" indent="1" shrinkToFit="1"/>
      <protection locked="0"/>
    </xf>
    <xf numFmtId="176" fontId="16" fillId="3" borderId="47" xfId="1" applyNumberFormat="1" applyFont="1" applyFill="1" applyBorder="1" applyAlignment="1" applyProtection="1">
      <alignment horizontal="center" vertical="center"/>
    </xf>
    <xf numFmtId="176" fontId="16" fillId="3" borderId="48" xfId="1" applyNumberFormat="1" applyFont="1" applyFill="1" applyBorder="1" applyAlignment="1" applyProtection="1">
      <alignment horizontal="center" vertical="center"/>
    </xf>
    <xf numFmtId="176" fontId="16" fillId="3" borderId="64" xfId="1" applyNumberFormat="1" applyFont="1" applyFill="1" applyBorder="1" applyAlignment="1" applyProtection="1">
      <alignment horizontal="center" vertical="center"/>
    </xf>
    <xf numFmtId="176" fontId="16" fillId="3" borderId="65" xfId="1" applyNumberFormat="1" applyFont="1" applyFill="1" applyBorder="1" applyAlignment="1" applyProtection="1">
      <alignment horizontal="center" vertical="center"/>
    </xf>
    <xf numFmtId="0" fontId="19" fillId="0" borderId="32"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6" fillId="3" borderId="32"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62"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183" fontId="19" fillId="0" borderId="22" xfId="0" applyNumberFormat="1" applyFont="1" applyFill="1" applyBorder="1" applyAlignment="1" applyProtection="1">
      <alignment horizontal="center" vertical="center"/>
      <protection locked="0"/>
    </xf>
    <xf numFmtId="183" fontId="19" fillId="0" borderId="23" xfId="0" applyNumberFormat="1" applyFont="1" applyFill="1" applyBorder="1" applyAlignment="1" applyProtection="1">
      <alignment horizontal="center" vertical="center"/>
      <protection locked="0"/>
    </xf>
    <xf numFmtId="183" fontId="19" fillId="0" borderId="26" xfId="0" applyNumberFormat="1"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wrapText="1"/>
    </xf>
    <xf numFmtId="0" fontId="13" fillId="2" borderId="0" xfId="0" applyFont="1" applyFill="1" applyBorder="1" applyAlignment="1" applyProtection="1">
      <alignment horizontal="left" vertical="top" wrapText="1"/>
    </xf>
    <xf numFmtId="176" fontId="16" fillId="3" borderId="44" xfId="1" applyNumberFormat="1" applyFont="1" applyFill="1" applyBorder="1" applyAlignment="1" applyProtection="1">
      <alignment horizontal="center" vertical="center"/>
    </xf>
    <xf numFmtId="176" fontId="16" fillId="3" borderId="45" xfId="1" applyNumberFormat="1" applyFont="1" applyFill="1" applyBorder="1" applyAlignment="1" applyProtection="1">
      <alignment horizontal="center" vertical="center"/>
    </xf>
    <xf numFmtId="176" fontId="16" fillId="3" borderId="46" xfId="1" applyNumberFormat="1" applyFont="1" applyFill="1" applyBorder="1" applyAlignment="1" applyProtection="1">
      <alignment horizontal="center" vertical="center"/>
    </xf>
    <xf numFmtId="179" fontId="19" fillId="0" borderId="27" xfId="0" applyNumberFormat="1" applyFont="1" applyFill="1" applyBorder="1" applyAlignment="1" applyProtection="1">
      <alignment horizontal="center" vertical="center"/>
      <protection locked="0"/>
    </xf>
    <xf numFmtId="179" fontId="19" fillId="0" borderId="28" xfId="0" applyNumberFormat="1" applyFont="1" applyFill="1" applyBorder="1" applyAlignment="1" applyProtection="1">
      <alignment horizontal="center" vertical="center"/>
      <protection locked="0"/>
    </xf>
    <xf numFmtId="179" fontId="19" fillId="0" borderId="29" xfId="0" applyNumberFormat="1" applyFont="1" applyFill="1" applyBorder="1" applyAlignment="1" applyProtection="1">
      <alignment horizontal="center" vertical="center"/>
      <protection locked="0"/>
    </xf>
    <xf numFmtId="180" fontId="19" fillId="0" borderId="22" xfId="0" applyNumberFormat="1" applyFont="1" applyFill="1" applyBorder="1" applyAlignment="1" applyProtection="1">
      <alignment horizontal="center" vertical="center"/>
      <protection locked="0"/>
    </xf>
    <xf numFmtId="180" fontId="19" fillId="0" borderId="23" xfId="0" applyNumberFormat="1" applyFont="1" applyFill="1" applyBorder="1" applyAlignment="1" applyProtection="1">
      <alignment horizontal="center" vertical="center"/>
      <protection locked="0"/>
    </xf>
    <xf numFmtId="180" fontId="19" fillId="0" borderId="26" xfId="0" applyNumberFormat="1" applyFont="1" applyFill="1" applyBorder="1" applyAlignment="1" applyProtection="1">
      <alignment horizontal="center" vertical="center"/>
      <protection locked="0"/>
    </xf>
    <xf numFmtId="0" fontId="16" fillId="3" borderId="50" xfId="0" applyFont="1" applyFill="1" applyBorder="1" applyAlignment="1" applyProtection="1">
      <alignment horizontal="center" vertical="center"/>
    </xf>
    <xf numFmtId="0" fontId="16" fillId="3" borderId="51" xfId="0" applyFont="1" applyFill="1" applyBorder="1" applyAlignment="1" applyProtection="1">
      <alignment horizontal="center" vertical="center"/>
    </xf>
    <xf numFmtId="0" fontId="16" fillId="3" borderId="52" xfId="0" applyFont="1" applyFill="1" applyBorder="1" applyAlignment="1" applyProtection="1">
      <alignment horizontal="center" vertical="center"/>
    </xf>
    <xf numFmtId="181" fontId="19" fillId="2" borderId="23" xfId="0" applyNumberFormat="1" applyFont="1" applyFill="1" applyBorder="1" applyAlignment="1" applyProtection="1">
      <alignment vertical="center" shrinkToFit="1"/>
    </xf>
    <xf numFmtId="181" fontId="41" fillId="2" borderId="23" xfId="0" applyNumberFormat="1" applyFont="1" applyFill="1" applyBorder="1" applyAlignment="1" applyProtection="1">
      <alignment vertical="center" shrinkToFit="1"/>
    </xf>
    <xf numFmtId="181" fontId="41" fillId="2" borderId="26" xfId="0" applyNumberFormat="1" applyFont="1" applyFill="1" applyBorder="1" applyAlignment="1" applyProtection="1">
      <alignment vertical="center" shrinkToFit="1"/>
    </xf>
    <xf numFmtId="176" fontId="9" fillId="2" borderId="22"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vertical="center" shrinkToFit="1"/>
    </xf>
    <xf numFmtId="176" fontId="42" fillId="2" borderId="23" xfId="0" applyNumberFormat="1" applyFont="1" applyFill="1" applyBorder="1" applyAlignment="1" applyProtection="1">
      <alignment vertical="center" shrinkToFit="1"/>
    </xf>
    <xf numFmtId="176" fontId="42" fillId="2" borderId="26" xfId="0" applyNumberFormat="1" applyFont="1" applyFill="1" applyBorder="1" applyAlignment="1" applyProtection="1">
      <alignment vertical="center" shrinkToFit="1"/>
    </xf>
    <xf numFmtId="0" fontId="26" fillId="6" borderId="0" xfId="0" applyFont="1" applyFill="1" applyAlignment="1" applyProtection="1">
      <alignment horizontal="left" vertical="center" wrapText="1"/>
    </xf>
    <xf numFmtId="0" fontId="19" fillId="0" borderId="21" xfId="0" applyFont="1" applyFill="1" applyBorder="1" applyAlignment="1" applyProtection="1">
      <alignment horizontal="left" vertical="center" indent="1" shrinkToFit="1"/>
      <protection locked="0"/>
    </xf>
    <xf numFmtId="0" fontId="16" fillId="8" borderId="0" xfId="0" applyFont="1" applyFill="1" applyBorder="1" applyAlignment="1" applyProtection="1">
      <alignment horizontal="left" vertical="center"/>
    </xf>
    <xf numFmtId="0" fontId="29" fillId="7" borderId="0" xfId="0" applyFont="1" applyFill="1" applyBorder="1" applyAlignment="1" applyProtection="1">
      <alignment horizontal="center" vertical="center"/>
    </xf>
    <xf numFmtId="185" fontId="19" fillId="0" borderId="22" xfId="0" applyNumberFormat="1" applyFont="1" applyFill="1" applyBorder="1" applyAlignment="1" applyProtection="1">
      <alignment horizontal="center" vertical="center"/>
      <protection locked="0"/>
    </xf>
    <xf numFmtId="185" fontId="19" fillId="0" borderId="23" xfId="0" applyNumberFormat="1" applyFont="1" applyFill="1" applyBorder="1" applyAlignment="1" applyProtection="1">
      <alignment horizontal="center" vertical="center"/>
      <protection locked="0"/>
    </xf>
    <xf numFmtId="185" fontId="19" fillId="0" borderId="26" xfId="0" applyNumberFormat="1" applyFont="1" applyFill="1" applyBorder="1" applyAlignment="1" applyProtection="1">
      <alignment horizontal="center" vertical="center"/>
      <protection locked="0"/>
    </xf>
    <xf numFmtId="0" fontId="4" fillId="0" borderId="7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left" vertical="center" wrapText="1"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8" xfId="0" applyFont="1" applyBorder="1" applyAlignment="1">
      <alignment horizontal="distributed" vertical="center" indent="1"/>
    </xf>
    <xf numFmtId="0" fontId="4" fillId="0" borderId="3" xfId="0" applyFont="1" applyBorder="1" applyAlignment="1">
      <alignment horizontal="left" vertical="center" indent="1" shrinkToFit="1"/>
    </xf>
    <xf numFmtId="0" fontId="4" fillId="0" borderId="4" xfId="0" applyFont="1" applyBorder="1" applyAlignment="1">
      <alignment horizontal="left" vertical="center" indent="1" shrinkToFit="1"/>
    </xf>
    <xf numFmtId="0" fontId="4" fillId="0" borderId="17"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6"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49" fillId="0" borderId="3" xfId="0" applyFont="1" applyBorder="1" applyAlignment="1">
      <alignment horizontal="distributed" vertical="center" indent="1"/>
    </xf>
    <xf numFmtId="0" fontId="49" fillId="0" borderId="4" xfId="0" applyFont="1" applyBorder="1" applyAlignment="1">
      <alignment horizontal="distributed" vertical="center" indent="1"/>
    </xf>
    <xf numFmtId="0" fontId="49" fillId="0" borderId="17" xfId="0" applyFont="1" applyBorder="1" applyAlignment="1">
      <alignment horizontal="distributed" vertical="center" indent="1"/>
    </xf>
    <xf numFmtId="0" fontId="49" fillId="0" borderId="5" xfId="0" applyFont="1" applyBorder="1" applyAlignment="1">
      <alignment horizontal="distributed" vertical="center" indent="1"/>
    </xf>
    <xf numFmtId="0" fontId="49" fillId="0" borderId="6" xfId="0" applyFont="1" applyBorder="1" applyAlignment="1">
      <alignment horizontal="distributed" vertical="center" indent="1"/>
    </xf>
    <xf numFmtId="0" fontId="49" fillId="0" borderId="18" xfId="0" applyFont="1" applyBorder="1" applyAlignment="1">
      <alignment horizontal="distributed" vertical="center" indent="1"/>
    </xf>
    <xf numFmtId="0" fontId="4" fillId="0" borderId="3" xfId="0" applyFont="1" applyBorder="1" applyAlignment="1">
      <alignment horizontal="left" vertical="center" wrapText="1" indent="1" shrinkToFit="1"/>
    </xf>
    <xf numFmtId="0" fontId="4" fillId="0" borderId="4" xfId="0" applyFont="1" applyBorder="1" applyAlignment="1">
      <alignment horizontal="left" vertical="center" wrapText="1" indent="1" shrinkToFit="1"/>
    </xf>
    <xf numFmtId="0" fontId="4" fillId="0" borderId="17" xfId="0" applyFont="1" applyBorder="1" applyAlignment="1">
      <alignment horizontal="left" vertical="center" wrapText="1" indent="1" shrinkToFit="1"/>
    </xf>
    <xf numFmtId="0" fontId="4" fillId="0" borderId="5" xfId="0" applyFont="1" applyBorder="1" applyAlignment="1">
      <alignment horizontal="left" vertical="center" wrapText="1" indent="1" shrinkToFit="1"/>
    </xf>
    <xf numFmtId="0" fontId="4" fillId="0" borderId="6" xfId="0" applyFont="1" applyBorder="1" applyAlignment="1">
      <alignment horizontal="left" vertical="center" wrapText="1" indent="1" shrinkToFit="1"/>
    </xf>
    <xf numFmtId="0" fontId="4" fillId="0" borderId="18" xfId="0" applyFont="1" applyBorder="1" applyAlignment="1">
      <alignment horizontal="left" vertical="center" wrapText="1" indent="1" shrinkToFit="1"/>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71" xfId="0" applyFont="1" applyBorder="1" applyAlignment="1">
      <alignment horizontal="left" vertical="center" indent="1"/>
    </xf>
    <xf numFmtId="0" fontId="4" fillId="0" borderId="72" xfId="0" applyFont="1" applyBorder="1" applyAlignment="1">
      <alignment horizontal="left" vertical="center" indent="1"/>
    </xf>
    <xf numFmtId="0" fontId="4" fillId="0" borderId="0" xfId="0" applyFont="1" applyAlignment="1">
      <alignment horizontal="left" vertical="center" indent="1"/>
    </xf>
    <xf numFmtId="0" fontId="4" fillId="0" borderId="11"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3" xfId="0" applyFont="1" applyBorder="1" applyAlignment="1">
      <alignment horizontal="left" vertical="center" indent="1"/>
    </xf>
    <xf numFmtId="0" fontId="4" fillId="0" borderId="16" xfId="0" applyFont="1" applyBorder="1" applyAlignment="1">
      <alignment horizontal="distributed" vertical="center" indent="2"/>
    </xf>
    <xf numFmtId="0" fontId="4" fillId="0" borderId="2" xfId="0" applyFont="1" applyBorder="1" applyAlignment="1">
      <alignment horizontal="distributed" vertical="center" indent="2"/>
    </xf>
    <xf numFmtId="192" fontId="5" fillId="0" borderId="0" xfId="1" applyNumberFormat="1" applyFont="1" applyFill="1" applyBorder="1" applyAlignment="1">
      <alignment horizontal="center" vertical="center"/>
    </xf>
    <xf numFmtId="193" fontId="50" fillId="0" borderId="0" xfId="0" applyNumberFormat="1" applyFont="1" applyAlignment="1">
      <alignment horizontal="center" vertical="center"/>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0" fontId="4" fillId="0" borderId="0" xfId="0" applyFont="1" applyAlignment="1">
      <alignment horizontal="center" vertical="center"/>
    </xf>
    <xf numFmtId="184" fontId="4"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distributed" vertical="center" wrapText="1"/>
    </xf>
    <xf numFmtId="0" fontId="35" fillId="0" borderId="8" xfId="0" applyNumberFormat="1" applyFont="1" applyBorder="1" applyAlignment="1" applyProtection="1">
      <alignment horizontal="center" vertical="center" wrapText="1"/>
    </xf>
    <xf numFmtId="0" fontId="35" fillId="0" borderId="9" xfId="0" applyNumberFormat="1" applyFont="1" applyBorder="1" applyAlignment="1" applyProtection="1">
      <alignment horizontal="center" vertical="center" wrapText="1"/>
    </xf>
    <xf numFmtId="0" fontId="35" fillId="0" borderId="13" xfId="0" applyNumberFormat="1" applyFont="1" applyBorder="1" applyAlignment="1" applyProtection="1">
      <alignment horizontal="center" vertical="center" wrapText="1"/>
    </xf>
    <xf numFmtId="0" fontId="35" fillId="0" borderId="14" xfId="0" applyNumberFormat="1" applyFont="1" applyBorder="1" applyAlignment="1" applyProtection="1">
      <alignment horizontal="center" vertical="center" wrapText="1"/>
    </xf>
    <xf numFmtId="0" fontId="35" fillId="0" borderId="4" xfId="0" applyNumberFormat="1" applyFont="1" applyBorder="1" applyAlignment="1" applyProtection="1">
      <alignment horizontal="left" vertical="center" wrapText="1"/>
    </xf>
    <xf numFmtId="0" fontId="35" fillId="0" borderId="6" xfId="0" applyNumberFormat="1" applyFont="1" applyBorder="1" applyAlignment="1" applyProtection="1">
      <alignment horizontal="left" vertical="center" wrapText="1"/>
    </xf>
    <xf numFmtId="0" fontId="35" fillId="0" borderId="4" xfId="0" applyNumberFormat="1" applyFont="1" applyBorder="1" applyAlignment="1" applyProtection="1">
      <alignment horizontal="left" vertical="center" shrinkToFit="1"/>
    </xf>
    <xf numFmtId="0" fontId="35" fillId="0" borderId="6" xfId="0" applyNumberFormat="1" applyFont="1" applyBorder="1" applyAlignment="1" applyProtection="1">
      <alignment horizontal="left" vertical="center" shrinkToFit="1"/>
    </xf>
    <xf numFmtId="0" fontId="35" fillId="0" borderId="13" xfId="0" applyNumberFormat="1" applyFont="1" applyBorder="1" applyAlignment="1" applyProtection="1">
      <alignment horizontal="left" vertical="center" shrinkToFit="1"/>
    </xf>
    <xf numFmtId="0" fontId="35" fillId="4" borderId="7" xfId="0" applyNumberFormat="1" applyFont="1" applyFill="1" applyBorder="1" applyAlignment="1" applyProtection="1">
      <alignment horizontal="distributed" vertical="center" indent="1"/>
    </xf>
    <xf numFmtId="0" fontId="35" fillId="4" borderId="8" xfId="0" applyNumberFormat="1" applyFont="1" applyFill="1" applyBorder="1" applyAlignment="1" applyProtection="1">
      <alignment horizontal="distributed" vertical="center" indent="1"/>
    </xf>
    <xf numFmtId="0" fontId="35" fillId="4" borderId="78" xfId="0" applyNumberFormat="1" applyFont="1" applyFill="1" applyBorder="1" applyAlignment="1" applyProtection="1">
      <alignment horizontal="distributed" vertical="center" indent="1"/>
    </xf>
    <xf numFmtId="0" fontId="35" fillId="4" borderId="79" xfId="0" applyNumberFormat="1" applyFont="1" applyFill="1" applyBorder="1" applyAlignment="1" applyProtection="1">
      <alignment horizontal="distributed" vertical="center" indent="1"/>
    </xf>
    <xf numFmtId="0" fontId="35" fillId="4" borderId="6" xfId="0" applyNumberFormat="1" applyFont="1" applyFill="1" applyBorder="1" applyAlignment="1" applyProtection="1">
      <alignment horizontal="distributed" vertical="center" indent="1"/>
    </xf>
    <xf numFmtId="0" fontId="35" fillId="4" borderId="18"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wrapText="1"/>
    </xf>
    <xf numFmtId="0" fontId="35" fillId="4" borderId="74" xfId="0" applyNumberFormat="1" applyFont="1" applyFill="1" applyBorder="1" applyAlignment="1" applyProtection="1">
      <alignment horizontal="distributed" vertical="center" indent="1"/>
    </xf>
    <xf numFmtId="0" fontId="35" fillId="4" borderId="4" xfId="0" applyNumberFormat="1" applyFont="1" applyFill="1" applyBorder="1" applyAlignment="1" applyProtection="1">
      <alignment horizontal="distributed" vertical="center" indent="1"/>
    </xf>
    <xf numFmtId="0" fontId="35" fillId="4" borderId="17" xfId="0" applyNumberFormat="1" applyFont="1" applyFill="1" applyBorder="1" applyAlignment="1" applyProtection="1">
      <alignment horizontal="distributed" vertical="center" indent="1"/>
    </xf>
    <xf numFmtId="0" fontId="35" fillId="4" borderId="12" xfId="0" applyNumberFormat="1" applyFont="1" applyFill="1" applyBorder="1" applyAlignment="1" applyProtection="1">
      <alignment horizontal="distributed" vertical="center" indent="1"/>
    </xf>
    <xf numFmtId="0" fontId="35" fillId="4" borderId="13" xfId="0" applyNumberFormat="1" applyFont="1" applyFill="1" applyBorder="1" applyAlignment="1" applyProtection="1">
      <alignment horizontal="distributed" vertical="center" indent="1"/>
    </xf>
    <xf numFmtId="0" fontId="35" fillId="4" borderId="80" xfId="0" applyNumberFormat="1" applyFont="1" applyFill="1" applyBorder="1" applyAlignment="1" applyProtection="1">
      <alignment horizontal="distributed" vertical="center" indent="1"/>
    </xf>
    <xf numFmtId="0" fontId="35" fillId="0" borderId="13" xfId="0" applyNumberFormat="1" applyFont="1" applyBorder="1" applyAlignment="1" applyProtection="1">
      <alignment horizontal="left" vertical="center" wrapText="1"/>
    </xf>
    <xf numFmtId="38" fontId="35" fillId="0" borderId="8" xfId="1" applyFont="1" applyBorder="1" applyAlignment="1" applyProtection="1">
      <alignment horizontal="right" vertical="center" wrapText="1"/>
    </xf>
    <xf numFmtId="38" fontId="35" fillId="0" borderId="13" xfId="1" applyFont="1" applyBorder="1" applyAlignment="1" applyProtection="1">
      <alignment horizontal="right" vertical="center" wrapText="1"/>
    </xf>
    <xf numFmtId="0" fontId="35" fillId="4" borderId="3" xfId="0" applyNumberFormat="1" applyFont="1" applyFill="1" applyBorder="1" applyAlignment="1" applyProtection="1">
      <alignment horizontal="center" vertical="center"/>
    </xf>
    <xf numFmtId="0" fontId="35" fillId="4" borderId="4" xfId="0" applyNumberFormat="1" applyFont="1" applyFill="1" applyBorder="1" applyAlignment="1" applyProtection="1">
      <alignment horizontal="center" vertical="center"/>
    </xf>
    <xf numFmtId="0" fontId="35" fillId="4" borderId="17" xfId="0" applyNumberFormat="1" applyFont="1" applyFill="1" applyBorder="1" applyAlignment="1" applyProtection="1">
      <alignment horizontal="center" vertical="center"/>
    </xf>
    <xf numFmtId="0" fontId="35" fillId="4" borderId="5" xfId="0" applyNumberFormat="1" applyFont="1" applyFill="1" applyBorder="1" applyAlignment="1" applyProtection="1">
      <alignment horizontal="center" vertical="center"/>
    </xf>
    <xf numFmtId="0" fontId="35" fillId="4" borderId="6" xfId="0" applyNumberFormat="1" applyFont="1" applyFill="1" applyBorder="1" applyAlignment="1" applyProtection="1">
      <alignment horizontal="center" vertical="center"/>
    </xf>
    <xf numFmtId="0" fontId="35" fillId="4" borderId="18" xfId="0" applyNumberFormat="1" applyFont="1" applyFill="1" applyBorder="1" applyAlignment="1" applyProtection="1">
      <alignment horizontal="center" vertical="center"/>
    </xf>
    <xf numFmtId="0" fontId="35" fillId="0" borderId="8" xfId="0" applyFont="1" applyBorder="1" applyAlignment="1">
      <alignment horizontal="left" vertical="center" indent="1" shrinkToFit="1"/>
    </xf>
    <xf numFmtId="0" fontId="35" fillId="0" borderId="6" xfId="0" applyFont="1" applyBorder="1" applyAlignment="1">
      <alignment horizontal="left" vertical="center" indent="1" shrinkToFit="1"/>
    </xf>
    <xf numFmtId="0" fontId="35" fillId="4" borderId="76" xfId="0" applyFont="1" applyFill="1" applyBorder="1" applyAlignment="1">
      <alignment horizontal="distributed" vertical="center" indent="1" shrinkToFit="1"/>
    </xf>
    <xf numFmtId="0" fontId="35" fillId="4" borderId="8" xfId="0" applyFont="1" applyFill="1" applyBorder="1" applyAlignment="1">
      <alignment horizontal="distributed" vertical="center" indent="1" shrinkToFit="1"/>
    </xf>
    <xf numFmtId="0" fontId="35" fillId="4" borderId="78" xfId="0" applyFont="1" applyFill="1" applyBorder="1" applyAlignment="1">
      <alignment horizontal="distributed" vertical="center" indent="1" shrinkToFit="1"/>
    </xf>
    <xf numFmtId="0" fontId="35" fillId="4" borderId="5" xfId="0" applyFont="1" applyFill="1" applyBorder="1" applyAlignment="1">
      <alignment horizontal="distributed" vertical="center" indent="1" shrinkToFit="1"/>
    </xf>
    <xf numFmtId="0" fontId="35" fillId="4" borderId="6" xfId="0" applyFont="1" applyFill="1" applyBorder="1" applyAlignment="1">
      <alignment horizontal="distributed" vertical="center" indent="1" shrinkToFit="1"/>
    </xf>
    <xf numFmtId="0" fontId="35" fillId="4" borderId="18" xfId="0" applyFont="1" applyFill="1" applyBorder="1" applyAlignment="1">
      <alignment horizontal="distributed" vertical="center" indent="1" shrinkToFit="1"/>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35" fillId="4" borderId="77" xfId="0" applyNumberFormat="1" applyFont="1" applyFill="1" applyBorder="1" applyAlignment="1" applyProtection="1">
      <alignment horizontal="center" vertical="center"/>
    </xf>
    <xf numFmtId="0" fontId="35" fillId="4" borderId="13" xfId="0" applyNumberFormat="1" applyFont="1" applyFill="1" applyBorder="1" applyAlignment="1" applyProtection="1">
      <alignment horizontal="center" vertical="center"/>
    </xf>
    <xf numFmtId="0" fontId="35" fillId="4" borderId="80" xfId="0" applyNumberFormat="1" applyFont="1" applyFill="1" applyBorder="1" applyAlignment="1" applyProtection="1">
      <alignment horizontal="center" vertical="center"/>
    </xf>
    <xf numFmtId="0" fontId="35" fillId="4" borderId="10" xfId="0" applyNumberFormat="1" applyFont="1" applyFill="1" applyBorder="1" applyAlignment="1" applyProtection="1">
      <alignment horizontal="distributed" vertical="center" indent="1"/>
    </xf>
    <xf numFmtId="0" fontId="35" fillId="4" borderId="0" xfId="0" applyNumberFormat="1" applyFont="1" applyFill="1" applyBorder="1" applyAlignment="1" applyProtection="1">
      <alignment horizontal="distributed" vertical="center" indent="1"/>
    </xf>
    <xf numFmtId="0" fontId="35" fillId="4" borderId="75" xfId="0" applyNumberFormat="1" applyFont="1" applyFill="1" applyBorder="1" applyAlignment="1" applyProtection="1">
      <alignment horizontal="distributed" vertical="center" indent="1"/>
    </xf>
    <xf numFmtId="0" fontId="37" fillId="4" borderId="3" xfId="0" applyNumberFormat="1" applyFont="1" applyFill="1" applyBorder="1" applyAlignment="1" applyProtection="1">
      <alignment horizontal="center" vertical="center" shrinkToFit="1"/>
    </xf>
    <xf numFmtId="0" fontId="37" fillId="4" borderId="4" xfId="0" applyNumberFormat="1" applyFont="1" applyFill="1" applyBorder="1" applyAlignment="1" applyProtection="1">
      <alignment horizontal="center" vertical="center" shrinkToFit="1"/>
    </xf>
    <xf numFmtId="0" fontId="37" fillId="4" borderId="17" xfId="0" applyNumberFormat="1" applyFont="1" applyFill="1" applyBorder="1" applyAlignment="1" applyProtection="1">
      <alignment horizontal="center" vertical="center" shrinkToFit="1"/>
    </xf>
    <xf numFmtId="0" fontId="37" fillId="4" borderId="5" xfId="0" applyNumberFormat="1" applyFont="1" applyFill="1" applyBorder="1" applyAlignment="1" applyProtection="1">
      <alignment horizontal="center" vertical="center" shrinkToFit="1"/>
    </xf>
    <xf numFmtId="0" fontId="37" fillId="4" borderId="6" xfId="0" applyNumberFormat="1" applyFont="1" applyFill="1" applyBorder="1" applyAlignment="1" applyProtection="1">
      <alignment horizontal="center" vertical="center" shrinkToFit="1"/>
    </xf>
    <xf numFmtId="0" fontId="37" fillId="4" borderId="18" xfId="0" applyNumberFormat="1" applyFont="1" applyFill="1" applyBorder="1" applyAlignment="1" applyProtection="1">
      <alignment horizontal="center" vertical="center" shrinkToFit="1"/>
    </xf>
    <xf numFmtId="185" fontId="35" fillId="0" borderId="3" xfId="0" applyNumberFormat="1" applyFont="1" applyBorder="1" applyAlignment="1" applyProtection="1">
      <alignment horizontal="center" vertical="center"/>
    </xf>
    <xf numFmtId="185" fontId="35" fillId="0" borderId="4" xfId="0" applyNumberFormat="1" applyFont="1" applyBorder="1" applyAlignment="1" applyProtection="1">
      <alignment horizontal="center" vertical="center"/>
    </xf>
    <xf numFmtId="185" fontId="35" fillId="0" borderId="17" xfId="0" applyNumberFormat="1" applyFont="1" applyBorder="1" applyAlignment="1" applyProtection="1">
      <alignment horizontal="center" vertical="center"/>
    </xf>
    <xf numFmtId="185" fontId="35" fillId="0" borderId="5" xfId="0" applyNumberFormat="1" applyFont="1" applyBorder="1" applyAlignment="1" applyProtection="1">
      <alignment horizontal="center" vertical="center"/>
    </xf>
    <xf numFmtId="185" fontId="35" fillId="0" borderId="6" xfId="0" applyNumberFormat="1" applyFont="1" applyBorder="1" applyAlignment="1" applyProtection="1">
      <alignment horizontal="center" vertical="center"/>
    </xf>
    <xf numFmtId="185" fontId="35" fillId="0" borderId="18" xfId="0" applyNumberFormat="1" applyFont="1" applyBorder="1" applyAlignment="1" applyProtection="1">
      <alignment horizontal="center" vertical="center"/>
    </xf>
    <xf numFmtId="0" fontId="52" fillId="4" borderId="3" xfId="0" applyNumberFormat="1" applyFont="1" applyFill="1" applyBorder="1" applyAlignment="1" applyProtection="1">
      <alignment horizontal="center" vertical="center" shrinkToFit="1"/>
    </xf>
    <xf numFmtId="0" fontId="52" fillId="4" borderId="4" xfId="0" applyNumberFormat="1" applyFont="1" applyFill="1" applyBorder="1" applyAlignment="1" applyProtection="1">
      <alignment horizontal="center" vertical="center" shrinkToFit="1"/>
    </xf>
    <xf numFmtId="0" fontId="52" fillId="4" borderId="17" xfId="0" applyNumberFormat="1" applyFont="1" applyFill="1" applyBorder="1" applyAlignment="1" applyProtection="1">
      <alignment horizontal="center" vertical="center" shrinkToFit="1"/>
    </xf>
    <xf numFmtId="0" fontId="52" fillId="4" borderId="5" xfId="0" applyNumberFormat="1" applyFont="1" applyFill="1" applyBorder="1" applyAlignment="1" applyProtection="1">
      <alignment horizontal="center" vertical="center" shrinkToFit="1"/>
    </xf>
    <xf numFmtId="0" fontId="52" fillId="4" borderId="6" xfId="0" applyNumberFormat="1" applyFont="1" applyFill="1" applyBorder="1" applyAlignment="1" applyProtection="1">
      <alignment horizontal="center" vertical="center" shrinkToFit="1"/>
    </xf>
    <xf numFmtId="0" fontId="52" fillId="4" borderId="18" xfId="0" applyNumberFormat="1" applyFont="1" applyFill="1" applyBorder="1" applyAlignment="1" applyProtection="1">
      <alignment horizontal="center" vertical="center" shrinkToFit="1"/>
    </xf>
    <xf numFmtId="0" fontId="35" fillId="4" borderId="7" xfId="0" applyFont="1" applyFill="1" applyBorder="1" applyAlignment="1">
      <alignment horizontal="distributed" vertical="center" indent="1"/>
    </xf>
    <xf numFmtId="0" fontId="35" fillId="4" borderId="8" xfId="0" applyFont="1" applyFill="1" applyBorder="1" applyAlignment="1">
      <alignment horizontal="distributed" vertical="center" indent="1"/>
    </xf>
    <xf numFmtId="0" fontId="35" fillId="4" borderId="78" xfId="0" applyFont="1" applyFill="1" applyBorder="1" applyAlignment="1">
      <alignment horizontal="distributed" vertical="center" indent="1"/>
    </xf>
    <xf numFmtId="0" fontId="35" fillId="4" borderId="79" xfId="0" applyFont="1" applyFill="1" applyBorder="1" applyAlignment="1">
      <alignment horizontal="distributed" vertical="center" indent="1"/>
    </xf>
    <xf numFmtId="0" fontId="35" fillId="4" borderId="6" xfId="0" applyFont="1" applyFill="1" applyBorder="1" applyAlignment="1">
      <alignment horizontal="distributed" vertical="center" indent="1"/>
    </xf>
    <xf numFmtId="0" fontId="35" fillId="4" borderId="18" xfId="0" applyFont="1" applyFill="1" applyBorder="1" applyAlignment="1">
      <alignment horizontal="distributed" vertical="center" indent="1"/>
    </xf>
    <xf numFmtId="0" fontId="35" fillId="4" borderId="74" xfId="0" applyFont="1" applyFill="1" applyBorder="1" applyAlignment="1">
      <alignment horizontal="distributed" vertical="center" indent="1"/>
    </xf>
    <xf numFmtId="0" fontId="35" fillId="4" borderId="4" xfId="0" applyFont="1" applyFill="1" applyBorder="1" applyAlignment="1">
      <alignment horizontal="distributed" vertical="center" indent="1"/>
    </xf>
    <xf numFmtId="0" fontId="35" fillId="4" borderId="17" xfId="0" applyFont="1" applyFill="1" applyBorder="1" applyAlignment="1">
      <alignment horizontal="distributed" vertical="center" indent="1"/>
    </xf>
    <xf numFmtId="0" fontId="35" fillId="0" borderId="4" xfId="0" applyFont="1" applyBorder="1" applyAlignment="1">
      <alignment horizontal="left" vertical="center" indent="1" shrinkToFit="1"/>
    </xf>
    <xf numFmtId="0" fontId="39" fillId="0" borderId="0" xfId="0" applyNumberFormat="1" applyFont="1" applyAlignment="1" applyProtection="1">
      <alignment horizontal="center" vertical="center" shrinkToFit="1"/>
    </xf>
    <xf numFmtId="0" fontId="35" fillId="4" borderId="33" xfId="0" applyNumberFormat="1" applyFont="1" applyFill="1" applyBorder="1" applyAlignment="1" applyProtection="1">
      <alignment horizontal="distributed" vertical="center" indent="1"/>
    </xf>
    <xf numFmtId="0" fontId="35" fillId="4" borderId="19" xfId="0" applyNumberFormat="1" applyFont="1" applyFill="1" applyBorder="1" applyAlignment="1" applyProtection="1">
      <alignment horizontal="distributed" vertical="center" indent="1"/>
    </xf>
    <xf numFmtId="0" fontId="35" fillId="4" borderId="15" xfId="0" applyNumberFormat="1" applyFont="1" applyFill="1" applyBorder="1" applyAlignment="1" applyProtection="1">
      <alignment horizontal="distributed" vertical="center" indent="1"/>
    </xf>
    <xf numFmtId="0" fontId="35" fillId="4" borderId="1" xfId="0" applyNumberFormat="1" applyFont="1" applyFill="1" applyBorder="1" applyAlignment="1" applyProtection="1">
      <alignment horizontal="distributed" vertical="center" indent="1"/>
    </xf>
    <xf numFmtId="0" fontId="35" fillId="4" borderId="34" xfId="0" applyNumberFormat="1" applyFont="1" applyFill="1" applyBorder="1" applyAlignment="1" applyProtection="1">
      <alignment horizontal="distributed" vertical="center" indent="1"/>
    </xf>
    <xf numFmtId="0" fontId="35" fillId="4" borderId="20"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xf>
    <xf numFmtId="0" fontId="35" fillId="0" borderId="0" xfId="0" applyNumberFormat="1" applyFont="1" applyBorder="1" applyAlignment="1" applyProtection="1">
      <alignment horizontal="left" vertical="center"/>
    </xf>
    <xf numFmtId="0" fontId="35" fillId="0" borderId="13" xfId="0" applyNumberFormat="1" applyFont="1" applyBorder="1" applyAlignment="1" applyProtection="1">
      <alignment horizontal="left" vertical="center"/>
    </xf>
    <xf numFmtId="0" fontId="35" fillId="0" borderId="8" xfId="0" applyFont="1" applyBorder="1" applyAlignment="1">
      <alignment horizontal="left" vertical="center" wrapText="1"/>
    </xf>
    <xf numFmtId="0" fontId="35" fillId="0" borderId="0" xfId="0" applyFont="1" applyAlignment="1">
      <alignment horizontal="left" vertical="center" wrapText="1"/>
    </xf>
    <xf numFmtId="0" fontId="35" fillId="0" borderId="13" xfId="0" applyFont="1" applyBorder="1" applyAlignment="1">
      <alignment horizontal="left" vertical="center" wrapText="1"/>
    </xf>
    <xf numFmtId="181" fontId="35" fillId="0" borderId="0" xfId="0" applyNumberFormat="1" applyFont="1" applyFill="1" applyBorder="1" applyAlignment="1" applyProtection="1">
      <alignment horizontal="distributed" vertical="center" shrinkToFit="1"/>
    </xf>
    <xf numFmtId="186" fontId="35" fillId="0" borderId="0" xfId="0" applyNumberFormat="1" applyFont="1" applyAlignment="1">
      <alignment horizontal="left" vertical="top" wrapText="1"/>
    </xf>
    <xf numFmtId="186" fontId="35" fillId="0" borderId="0" xfId="0" applyNumberFormat="1" applyFont="1" applyAlignment="1">
      <alignment horizontal="left" vertical="top"/>
    </xf>
    <xf numFmtId="0" fontId="2" fillId="0" borderId="0" xfId="3" applyFont="1" applyFill="1" applyBorder="1" applyAlignment="1" applyProtection="1">
      <alignment horizontal="distributed" vertical="center"/>
    </xf>
    <xf numFmtId="0" fontId="4" fillId="0" borderId="0" xfId="3" applyFont="1" applyFill="1" applyBorder="1" applyAlignment="1" applyProtection="1">
      <alignment horizontal="left" vertical="center" wrapText="1" indent="1"/>
    </xf>
    <xf numFmtId="177" fontId="4" fillId="0" borderId="0" xfId="3" applyNumberFormat="1" applyFont="1" applyFill="1" applyAlignment="1" applyProtection="1">
      <alignment horizontal="distributed" vertical="center"/>
    </xf>
    <xf numFmtId="177" fontId="21" fillId="0" borderId="0" xfId="2" applyNumberFormat="1" applyAlignment="1" applyProtection="1">
      <alignment horizontal="distributed" vertical="center"/>
    </xf>
    <xf numFmtId="0" fontId="28" fillId="0" borderId="10" xfId="3" applyFont="1" applyFill="1" applyBorder="1" applyAlignment="1" applyProtection="1">
      <alignment horizontal="distributed" vertical="center" indent="20"/>
    </xf>
    <xf numFmtId="0" fontId="28" fillId="0" borderId="0" xfId="3" applyFont="1" applyFill="1" applyBorder="1" applyAlignment="1" applyProtection="1">
      <alignment horizontal="distributed" vertical="center" indent="20"/>
    </xf>
    <xf numFmtId="0" fontId="28" fillId="0" borderId="11" xfId="3" applyFont="1" applyFill="1" applyBorder="1" applyAlignment="1" applyProtection="1">
      <alignment horizontal="distributed" vertical="center" indent="20"/>
    </xf>
    <xf numFmtId="182" fontId="23" fillId="0" borderId="0" xfId="2" applyNumberFormat="1" applyFont="1" applyBorder="1" applyAlignment="1" applyProtection="1">
      <alignment horizontal="left" vertical="center"/>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2" fillId="0" borderId="3" xfId="3" applyFont="1" applyFill="1" applyBorder="1" applyAlignment="1" applyProtection="1">
      <alignment horizontal="left" vertical="center" indent="1" shrinkToFit="1"/>
    </xf>
    <xf numFmtId="0" fontId="2" fillId="0" borderId="4" xfId="3" applyFont="1" applyFill="1" applyBorder="1" applyAlignment="1" applyProtection="1">
      <alignment horizontal="left" vertical="center" indent="1" shrinkToFit="1"/>
    </xf>
    <xf numFmtId="0" fontId="2" fillId="0" borderId="17" xfId="3" applyFont="1" applyFill="1" applyBorder="1" applyAlignment="1" applyProtection="1">
      <alignment horizontal="left" vertical="center" indent="1" shrinkToFit="1"/>
    </xf>
    <xf numFmtId="180" fontId="2" fillId="0" borderId="3" xfId="3" applyNumberFormat="1" applyFont="1" applyFill="1" applyBorder="1" applyAlignment="1" applyProtection="1">
      <alignment horizontal="center" vertical="center"/>
    </xf>
    <xf numFmtId="180" fontId="2" fillId="0" borderId="4" xfId="3" applyNumberFormat="1" applyFont="1" applyFill="1" applyBorder="1" applyAlignment="1" applyProtection="1">
      <alignment horizontal="center" vertical="center"/>
    </xf>
    <xf numFmtId="180" fontId="2" fillId="0" borderId="17" xfId="3"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wrapText="1"/>
    </xf>
    <xf numFmtId="0" fontId="24" fillId="0" borderId="1" xfId="2" applyFont="1" applyBorder="1" applyAlignment="1" applyProtection="1">
      <alignment horizontal="distributed" vertical="center" indent="1" shrinkToFit="1"/>
    </xf>
    <xf numFmtId="0" fontId="21" fillId="0" borderId="1" xfId="2" applyFont="1" applyBorder="1" applyAlignment="1" applyProtection="1">
      <alignment horizontal="distributed" vertical="center" indent="1" shrinkToFit="1"/>
    </xf>
    <xf numFmtId="0" fontId="23" fillId="0" borderId="3" xfId="2" applyFont="1" applyBorder="1" applyAlignment="1" applyProtection="1">
      <alignment horizontal="left" vertical="center" wrapText="1" indent="1"/>
    </xf>
    <xf numFmtId="0" fontId="23" fillId="0" borderId="4" xfId="2" applyFont="1" applyBorder="1" applyAlignment="1" applyProtection="1">
      <alignment horizontal="left" vertical="center" wrapText="1" indent="1"/>
    </xf>
    <xf numFmtId="0" fontId="23" fillId="0" borderId="17" xfId="2" applyFont="1" applyBorder="1" applyAlignment="1" applyProtection="1">
      <alignment horizontal="left" vertical="center" wrapText="1" indent="1"/>
    </xf>
    <xf numFmtId="0" fontId="23" fillId="0" borderId="5" xfId="2" applyFont="1" applyBorder="1" applyAlignment="1" applyProtection="1">
      <alignment horizontal="left" vertical="center" wrapText="1" indent="1"/>
    </xf>
    <xf numFmtId="0" fontId="23" fillId="0" borderId="6" xfId="2" applyFont="1" applyBorder="1" applyAlignment="1" applyProtection="1">
      <alignment horizontal="left" vertical="center" wrapText="1" indent="1"/>
    </xf>
    <xf numFmtId="0" fontId="23" fillId="0" borderId="18" xfId="2" applyFont="1" applyBorder="1" applyAlignment="1" applyProtection="1">
      <alignment horizontal="left" vertical="center" wrapText="1" indent="1"/>
    </xf>
    <xf numFmtId="0" fontId="21" fillId="0" borderId="1" xfId="2" applyFont="1" applyBorder="1" applyAlignment="1" applyProtection="1">
      <alignment horizontal="distributed" vertical="center" indent="1"/>
    </xf>
    <xf numFmtId="0" fontId="4" fillId="0" borderId="0" xfId="3" applyNumberFormat="1" applyFont="1" applyFill="1" applyBorder="1" applyAlignment="1" applyProtection="1">
      <alignment horizontal="left" vertical="center" wrapText="1" shrinkToFit="1"/>
    </xf>
    <xf numFmtId="0"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6" xfId="4"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9" fontId="2" fillId="0" borderId="1" xfId="3" applyNumberFormat="1" applyFont="1" applyFill="1" applyBorder="1" applyAlignment="1" applyProtection="1">
      <alignment horizontal="center" vertical="center"/>
    </xf>
    <xf numFmtId="183" fontId="2" fillId="0" borderId="3" xfId="3" applyNumberFormat="1" applyFont="1" applyFill="1" applyBorder="1" applyAlignment="1" applyProtection="1">
      <alignment horizontal="center" vertical="center"/>
    </xf>
    <xf numFmtId="183" fontId="2" fillId="0" borderId="4" xfId="3" applyNumberFormat="1" applyFont="1" applyFill="1" applyBorder="1" applyAlignment="1" applyProtection="1">
      <alignment horizontal="center" vertical="center"/>
    </xf>
    <xf numFmtId="183" fontId="2" fillId="0" borderId="17" xfId="3" applyNumberFormat="1" applyFont="1" applyFill="1" applyBorder="1" applyAlignment="1" applyProtection="1">
      <alignment horizontal="center" vertical="center"/>
    </xf>
    <xf numFmtId="0" fontId="6" fillId="0" borderId="1" xfId="3" applyFont="1" applyFill="1" applyBorder="1" applyAlignment="1" applyProtection="1">
      <alignment horizontal="center" vertical="center" wrapText="1" shrinkToFit="1"/>
    </xf>
    <xf numFmtId="0" fontId="2" fillId="0" borderId="1" xfId="3" applyFont="1" applyFill="1" applyBorder="1" applyAlignment="1" applyProtection="1">
      <alignment horizontal="left" vertical="center" wrapText="1" indent="1"/>
    </xf>
    <xf numFmtId="0" fontId="21" fillId="0" borderId="1" xfId="2" applyFont="1" applyBorder="1" applyAlignment="1" applyProtection="1">
      <alignment horizontal="left" vertical="center" wrapText="1" indent="1"/>
    </xf>
    <xf numFmtId="0" fontId="2" fillId="0" borderId="0" xfId="3" applyFont="1" applyFill="1" applyBorder="1" applyAlignment="1" applyProtection="1">
      <alignment horizontal="left" vertical="center" shrinkToFit="1"/>
    </xf>
    <xf numFmtId="0" fontId="2" fillId="0" borderId="0" xfId="3" applyFont="1" applyFill="1" applyAlignment="1">
      <alignment horizontal="center" vertical="center" wrapText="1"/>
    </xf>
    <xf numFmtId="0" fontId="4" fillId="0" borderId="0" xfId="3" applyFont="1" applyFill="1" applyAlignment="1">
      <alignment horizontal="left" vertical="center" wrapText="1" indent="1"/>
    </xf>
    <xf numFmtId="0" fontId="8" fillId="0" borderId="0" xfId="3" applyFont="1" applyFill="1" applyAlignment="1">
      <alignment horizontal="center" vertical="center" wrapText="1"/>
    </xf>
    <xf numFmtId="0" fontId="4" fillId="0" borderId="0" xfId="3" applyNumberFormat="1" applyFont="1" applyFill="1" applyAlignment="1">
      <alignment horizontal="left" vertical="center" wrapText="1" shrinkToFit="1"/>
    </xf>
    <xf numFmtId="0" fontId="4" fillId="0" borderId="10" xfId="3" applyFont="1" applyFill="1" applyBorder="1" applyAlignment="1">
      <alignment horizontal="center" vertical="center"/>
    </xf>
    <xf numFmtId="0" fontId="4" fillId="0" borderId="0" xfId="3" applyFont="1" applyFill="1" applyAlignment="1">
      <alignment horizontal="center" vertical="center"/>
    </xf>
    <xf numFmtId="0" fontId="4" fillId="0" borderId="11" xfId="3" applyFont="1" applyFill="1" applyBorder="1" applyAlignment="1">
      <alignment horizontal="center" vertical="center"/>
    </xf>
    <xf numFmtId="184" fontId="4" fillId="0" borderId="0" xfId="3" applyNumberFormat="1" applyFont="1" applyFill="1" applyAlignment="1">
      <alignment horizontal="left" vertical="center"/>
    </xf>
    <xf numFmtId="0" fontId="2" fillId="0" borderId="0" xfId="3" applyFont="1" applyFill="1" applyAlignment="1">
      <alignment horizontal="center" vertical="center"/>
    </xf>
    <xf numFmtId="0" fontId="23" fillId="0" borderId="0" xfId="3" applyFont="1" applyFill="1" applyAlignment="1">
      <alignment horizontal="left" vertical="center" wrapText="1" indent="1"/>
    </xf>
    <xf numFmtId="0" fontId="4" fillId="0" borderId="0" xfId="3" applyFont="1" applyFill="1" applyAlignment="1">
      <alignment horizontal="left" vertical="center" wrapText="1"/>
    </xf>
    <xf numFmtId="0" fontId="28" fillId="0" borderId="10" xfId="3" applyFont="1" applyFill="1" applyBorder="1" applyAlignment="1">
      <alignment horizontal="distributed" vertical="center" indent="20"/>
    </xf>
    <xf numFmtId="0" fontId="28" fillId="0" borderId="0" xfId="3" applyFont="1" applyFill="1" applyAlignment="1">
      <alignment horizontal="distributed" vertical="center" indent="20"/>
    </xf>
    <xf numFmtId="0" fontId="28" fillId="0" borderId="11" xfId="3" applyFont="1" applyFill="1" applyBorder="1" applyAlignment="1">
      <alignment horizontal="distributed" vertical="center" indent="20"/>
    </xf>
    <xf numFmtId="187" fontId="4" fillId="0" borderId="0" xfId="0" applyNumberFormat="1" applyFont="1" applyFill="1" applyAlignment="1">
      <alignment horizontal="distributed" vertical="center"/>
    </xf>
    <xf numFmtId="187" fontId="0" fillId="0" borderId="0" xfId="0" applyNumberFormat="1" applyFill="1" applyAlignment="1">
      <alignment horizontal="distributed" vertical="center"/>
    </xf>
    <xf numFmtId="0" fontId="2" fillId="0" borderId="0" xfId="3" applyFont="1" applyFill="1" applyAlignment="1">
      <alignment horizontal="distributed" vertical="center"/>
    </xf>
    <xf numFmtId="0" fontId="2" fillId="0" borderId="0" xfId="3" applyFont="1" applyFill="1" applyAlignment="1">
      <alignment horizontal="distributed" vertical="center" wrapText="1"/>
    </xf>
    <xf numFmtId="0" fontId="1" fillId="0" borderId="0" xfId="3" applyFill="1" applyAlignment="1">
      <alignment horizontal="left" vertical="center" wrapText="1" indent="1"/>
    </xf>
    <xf numFmtId="0" fontId="4" fillId="0" borderId="7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left" vertical="center" indent="2" shrinkToFit="1"/>
    </xf>
    <xf numFmtId="0" fontId="4" fillId="0" borderId="4" xfId="0" applyFont="1" applyBorder="1" applyAlignment="1">
      <alignment horizontal="left" vertical="center" indent="2" shrinkToFit="1"/>
    </xf>
    <xf numFmtId="0" fontId="4" fillId="0" borderId="71" xfId="0" applyFont="1" applyBorder="1" applyAlignment="1">
      <alignment horizontal="left" vertical="center" indent="2" shrinkToFit="1"/>
    </xf>
    <xf numFmtId="0" fontId="4" fillId="0" borderId="72" xfId="0" applyFont="1" applyBorder="1" applyAlignment="1">
      <alignment horizontal="left" vertical="center" indent="2" shrinkToFit="1"/>
    </xf>
    <xf numFmtId="0" fontId="4" fillId="0" borderId="0" xfId="0" applyFont="1" applyAlignment="1">
      <alignment horizontal="left" vertical="center" indent="2" shrinkToFit="1"/>
    </xf>
    <xf numFmtId="0" fontId="4" fillId="0" borderId="11" xfId="0" applyFont="1" applyBorder="1" applyAlignment="1">
      <alignment horizontal="left" vertical="center" indent="2" shrinkToFit="1"/>
    </xf>
    <xf numFmtId="0" fontId="4" fillId="0" borderId="5" xfId="0" applyFont="1" applyBorder="1" applyAlignment="1">
      <alignment horizontal="left" vertical="center" indent="2" shrinkToFit="1"/>
    </xf>
    <xf numFmtId="0" fontId="4" fillId="0" borderId="6" xfId="0" applyFont="1" applyBorder="1" applyAlignment="1">
      <alignment horizontal="left" vertical="center" indent="2" shrinkToFit="1"/>
    </xf>
    <xf numFmtId="0" fontId="4" fillId="0" borderId="73" xfId="0" applyFont="1" applyBorder="1" applyAlignment="1">
      <alignment horizontal="left" vertical="center" indent="2" shrinkToFit="1"/>
    </xf>
    <xf numFmtId="192" fontId="7" fillId="0" borderId="3" xfId="0" applyNumberFormat="1" applyFont="1" applyBorder="1" applyAlignment="1">
      <alignment horizontal="center" vertical="center"/>
    </xf>
    <xf numFmtId="192" fontId="7" fillId="0" borderId="4" xfId="0" applyNumberFormat="1" applyFont="1" applyBorder="1" applyAlignment="1">
      <alignment horizontal="center" vertical="center"/>
    </xf>
    <xf numFmtId="192" fontId="7" fillId="0" borderId="71" xfId="0" applyNumberFormat="1" applyFont="1" applyBorder="1" applyAlignment="1">
      <alignment horizontal="center" vertical="center"/>
    </xf>
    <xf numFmtId="192" fontId="7" fillId="0" borderId="72" xfId="0" applyNumberFormat="1" applyFont="1" applyBorder="1" applyAlignment="1">
      <alignment horizontal="center" vertical="center"/>
    </xf>
    <xf numFmtId="192" fontId="7" fillId="0" borderId="0" xfId="0" applyNumberFormat="1" applyFont="1" applyAlignment="1">
      <alignment horizontal="center" vertical="center"/>
    </xf>
    <xf numFmtId="192" fontId="7" fillId="0" borderId="11" xfId="0" applyNumberFormat="1" applyFont="1" applyBorder="1" applyAlignment="1">
      <alignment horizontal="center" vertical="center"/>
    </xf>
    <xf numFmtId="192" fontId="7" fillId="0" borderId="5" xfId="0" applyNumberFormat="1" applyFont="1" applyBorder="1" applyAlignment="1">
      <alignment horizontal="center" vertical="center"/>
    </xf>
    <xf numFmtId="192" fontId="7" fillId="0" borderId="6" xfId="0" applyNumberFormat="1" applyFont="1" applyBorder="1" applyAlignment="1">
      <alignment horizontal="center" vertical="center"/>
    </xf>
    <xf numFmtId="192" fontId="7" fillId="0" borderId="73" xfId="0" applyNumberFormat="1" applyFont="1" applyBorder="1" applyAlignment="1">
      <alignment horizontal="center" vertical="center"/>
    </xf>
    <xf numFmtId="0" fontId="4" fillId="0" borderId="15" xfId="0" applyFont="1" applyBorder="1" applyAlignment="1">
      <alignment horizontal="distributed" vertical="center" wrapText="1" indent="2"/>
    </xf>
    <xf numFmtId="0" fontId="2" fillId="0" borderId="1" xfId="0" applyFont="1" applyBorder="1" applyAlignment="1">
      <alignment horizontal="center" vertical="center" shrinkToFit="1"/>
    </xf>
    <xf numFmtId="38" fontId="2" fillId="0" borderId="81" xfId="1" applyFont="1" applyBorder="1" applyAlignment="1">
      <alignment horizontal="right" vertical="center" shrinkToFit="1"/>
    </xf>
    <xf numFmtId="38" fontId="2" fillId="0" borderId="82" xfId="1" applyFont="1" applyBorder="1" applyAlignment="1">
      <alignment horizontal="right" vertical="center" shrinkToFit="1"/>
    </xf>
    <xf numFmtId="191" fontId="5" fillId="0" borderId="0" xfId="0" applyNumberFormat="1" applyFont="1" applyAlignment="1">
      <alignment horizontal="center" vertical="center"/>
    </xf>
    <xf numFmtId="58" fontId="48" fillId="0" borderId="0" xfId="0" applyNumberFormat="1"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distributed" vertical="center" wrapText="1"/>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35" fillId="4" borderId="3" xfId="0" applyNumberFormat="1" applyFont="1" applyFill="1" applyBorder="1" applyAlignment="1" applyProtection="1">
      <alignment horizontal="distributed" vertical="center" indent="1"/>
    </xf>
    <xf numFmtId="0" fontId="35" fillId="4" borderId="77" xfId="0" applyNumberFormat="1" applyFont="1" applyFill="1" applyBorder="1" applyAlignment="1" applyProtection="1">
      <alignment horizontal="distributed" vertical="center" indent="1"/>
    </xf>
    <xf numFmtId="38" fontId="35" fillId="0" borderId="4" xfId="1" applyFont="1" applyBorder="1" applyAlignment="1" applyProtection="1">
      <alignment horizontal="right" vertical="center" wrapText="1"/>
    </xf>
    <xf numFmtId="0" fontId="35" fillId="0" borderId="4" xfId="0" applyNumberFormat="1" applyFont="1" applyBorder="1" applyAlignment="1" applyProtection="1">
      <alignment horizontal="center" vertical="center" wrapText="1"/>
    </xf>
    <xf numFmtId="0" fontId="35" fillId="0" borderId="71" xfId="0" applyNumberFormat="1" applyFont="1" applyBorder="1" applyAlignment="1" applyProtection="1">
      <alignment horizontal="center" vertical="center" wrapText="1"/>
    </xf>
    <xf numFmtId="177" fontId="35" fillId="0" borderId="4" xfId="1" applyNumberFormat="1" applyFont="1" applyBorder="1" applyAlignment="1" applyProtection="1">
      <alignment horizontal="distributed" vertical="center"/>
    </xf>
    <xf numFmtId="177" fontId="35" fillId="0" borderId="13" xfId="1" applyNumberFormat="1" applyFont="1" applyBorder="1" applyAlignment="1" applyProtection="1">
      <alignment horizontal="distributed" vertical="center"/>
    </xf>
    <xf numFmtId="0" fontId="35" fillId="4" borderId="76" xfId="0" applyNumberFormat="1" applyFont="1" applyFill="1" applyBorder="1" applyAlignment="1" applyProtection="1">
      <alignment horizontal="distributed" vertical="center" indent="1"/>
    </xf>
    <xf numFmtId="0" fontId="35" fillId="0" borderId="0" xfId="0" applyNumberFormat="1" applyFont="1" applyBorder="1" applyAlignment="1" applyProtection="1">
      <alignment horizontal="left" vertical="center" wrapText="1"/>
    </xf>
    <xf numFmtId="0" fontId="35" fillId="4" borderId="33" xfId="0" applyFont="1" applyFill="1" applyBorder="1" applyAlignment="1">
      <alignment horizontal="distributed" vertical="center" indent="1"/>
    </xf>
    <xf numFmtId="0" fontId="35" fillId="4" borderId="19" xfId="0" applyFont="1" applyFill="1" applyBorder="1" applyAlignment="1">
      <alignment horizontal="distributed" vertical="center" indent="1"/>
    </xf>
    <xf numFmtId="0" fontId="35" fillId="4" borderId="15" xfId="0" applyFont="1" applyFill="1" applyBorder="1" applyAlignment="1">
      <alignment horizontal="distributed" vertical="center" indent="1"/>
    </xf>
    <xf numFmtId="0" fontId="35" fillId="4" borderId="1" xfId="0" applyFont="1" applyFill="1" applyBorder="1" applyAlignment="1">
      <alignment horizontal="distributed" vertical="center" indent="1"/>
    </xf>
    <xf numFmtId="0" fontId="35" fillId="4" borderId="34" xfId="0" applyFont="1" applyFill="1" applyBorder="1" applyAlignment="1">
      <alignment horizontal="distributed" vertical="center" indent="1"/>
    </xf>
    <xf numFmtId="0" fontId="35" fillId="4" borderId="20" xfId="0" applyFont="1" applyFill="1" applyBorder="1" applyAlignment="1">
      <alignment horizontal="distributed" vertical="center" indent="1"/>
    </xf>
  </cellXfs>
  <cellStyles count="6">
    <cellStyle name="桁区切り" xfId="1" builtinId="6"/>
    <cellStyle name="桁区切り 2" xfId="5" xr:uid="{00000000-0005-0000-0000-000001000000}"/>
    <cellStyle name="桁区切り 3" xfId="4" xr:uid="{00000000-0005-0000-0000-000002000000}"/>
    <cellStyle name="標準" xfId="0" builtinId="0"/>
    <cellStyle name="標準 2" xfId="2" xr:uid="{00000000-0005-0000-0000-000004000000}"/>
    <cellStyle name="標準 2 2" xfId="3" xr:uid="{00000000-0005-0000-0000-000005000000}"/>
  </cellStyles>
  <dxfs count="0"/>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6</xdr:col>
      <xdr:colOff>142875</xdr:colOff>
      <xdr:row>3</xdr:row>
      <xdr:rowOff>28575</xdr:rowOff>
    </xdr:to>
    <xdr:sp macro="" textlink="">
      <xdr:nvSpPr>
        <xdr:cNvPr id="4" name="四角形: 角を丸くする 3">
          <a:extLst>
            <a:ext uri="{FF2B5EF4-FFF2-40B4-BE49-F238E27FC236}">
              <a16:creationId xmlns:a16="http://schemas.microsoft.com/office/drawing/2014/main" id="{B127CF48-C08F-4A92-BE5C-7CE40564F485}"/>
            </a:ext>
          </a:extLst>
        </xdr:cNvPr>
        <xdr:cNvSpPr/>
      </xdr:nvSpPr>
      <xdr:spPr>
        <a:xfrm>
          <a:off x="85725" y="76200"/>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257175</xdr:colOff>
      <xdr:row>8</xdr:row>
      <xdr:rowOff>104775</xdr:rowOff>
    </xdr:from>
    <xdr:to>
      <xdr:col>37</xdr:col>
      <xdr:colOff>28575</xdr:colOff>
      <xdr:row>15</xdr:row>
      <xdr:rowOff>47626</xdr:rowOff>
    </xdr:to>
    <xdr:sp macro="" textlink="">
      <xdr:nvSpPr>
        <xdr:cNvPr id="3" name="正方形/長方形 2">
          <a:extLst>
            <a:ext uri="{FF2B5EF4-FFF2-40B4-BE49-F238E27FC236}">
              <a16:creationId xmlns:a16="http://schemas.microsoft.com/office/drawing/2014/main" id="{B92F0D2F-787A-421E-8896-BE4D6286147D}"/>
            </a:ext>
          </a:extLst>
        </xdr:cNvPr>
        <xdr:cNvSpPr/>
      </xdr:nvSpPr>
      <xdr:spPr>
        <a:xfrm>
          <a:off x="7610475" y="1771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4</xdr:row>
      <xdr:rowOff>57150</xdr:rowOff>
    </xdr:from>
    <xdr:to>
      <xdr:col>8</xdr:col>
      <xdr:colOff>0</xdr:colOff>
      <xdr:row>7</xdr:row>
      <xdr:rowOff>0</xdr:rowOff>
    </xdr:to>
    <xdr:sp macro="" textlink="">
      <xdr:nvSpPr>
        <xdr:cNvPr id="2" name="四角形: 角を丸くする 1">
          <a:extLst>
            <a:ext uri="{FF2B5EF4-FFF2-40B4-BE49-F238E27FC236}">
              <a16:creationId xmlns:a16="http://schemas.microsoft.com/office/drawing/2014/main" id="{A33EAB22-2DFD-4C0C-8406-ECD515454AD7}"/>
            </a:ext>
          </a:extLst>
        </xdr:cNvPr>
        <xdr:cNvSpPr/>
      </xdr:nvSpPr>
      <xdr:spPr>
        <a:xfrm>
          <a:off x="38100" y="923925"/>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37</xdr:col>
      <xdr:colOff>171450</xdr:colOff>
      <xdr:row>12</xdr:row>
      <xdr:rowOff>152400</xdr:rowOff>
    </xdr:from>
    <xdr:to>
      <xdr:col>44</xdr:col>
      <xdr:colOff>628650</xdr:colOff>
      <xdr:row>18</xdr:row>
      <xdr:rowOff>47626</xdr:rowOff>
    </xdr:to>
    <xdr:sp macro="" textlink="">
      <xdr:nvSpPr>
        <xdr:cNvPr id="3" name="正方形/長方形 2">
          <a:extLst>
            <a:ext uri="{FF2B5EF4-FFF2-40B4-BE49-F238E27FC236}">
              <a16:creationId xmlns:a16="http://schemas.microsoft.com/office/drawing/2014/main" id="{7DFF832F-57A1-4B4A-9BBA-9BF526627F26}"/>
            </a:ext>
          </a:extLst>
        </xdr:cNvPr>
        <xdr:cNvSpPr/>
      </xdr:nvSpPr>
      <xdr:spPr>
        <a:xfrm>
          <a:off x="7715250" y="2695575"/>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85725</xdr:rowOff>
    </xdr:from>
    <xdr:to>
      <xdr:col>6</xdr:col>
      <xdr:colOff>152400</xdr:colOff>
      <xdr:row>2</xdr:row>
      <xdr:rowOff>142875</xdr:rowOff>
    </xdr:to>
    <xdr:sp macro="" textlink="">
      <xdr:nvSpPr>
        <xdr:cNvPr id="3" name="四角形: 角を丸くする 2">
          <a:extLst>
            <a:ext uri="{FF2B5EF4-FFF2-40B4-BE49-F238E27FC236}">
              <a16:creationId xmlns:a16="http://schemas.microsoft.com/office/drawing/2014/main" id="{6DB5772B-AA02-4BDE-B141-8B041BA73F73}"/>
            </a:ext>
          </a:extLst>
        </xdr:cNvPr>
        <xdr:cNvSpPr/>
      </xdr:nvSpPr>
      <xdr:spPr>
        <a:xfrm>
          <a:off x="95250" y="85725"/>
          <a:ext cx="1485900" cy="51435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371475</xdr:colOff>
      <xdr:row>12</xdr:row>
      <xdr:rowOff>161925</xdr:rowOff>
    </xdr:from>
    <xdr:to>
      <xdr:col>37</xdr:col>
      <xdr:colOff>142875</xdr:colOff>
      <xdr:row>18</xdr:row>
      <xdr:rowOff>133351</xdr:rowOff>
    </xdr:to>
    <xdr:sp macro="" textlink="">
      <xdr:nvSpPr>
        <xdr:cNvPr id="2" name="正方形/長方形 1">
          <a:extLst>
            <a:ext uri="{FF2B5EF4-FFF2-40B4-BE49-F238E27FC236}">
              <a16:creationId xmlns:a16="http://schemas.microsoft.com/office/drawing/2014/main" id="{30CB9A1B-EA3A-4AD7-A510-2F9DAF7DF679}"/>
            </a:ext>
          </a:extLst>
        </xdr:cNvPr>
        <xdr:cNvSpPr/>
      </xdr:nvSpPr>
      <xdr:spPr>
        <a:xfrm>
          <a:off x="7724775" y="2914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123825</xdr:colOff>
      <xdr:row>0</xdr:row>
      <xdr:rowOff>57150</xdr:rowOff>
    </xdr:from>
    <xdr:to>
      <xdr:col>27</xdr:col>
      <xdr:colOff>180975</xdr:colOff>
      <xdr:row>2</xdr:row>
      <xdr:rowOff>47625</xdr:rowOff>
    </xdr:to>
    <xdr:sp macro="" textlink="">
      <xdr:nvSpPr>
        <xdr:cNvPr id="3" name="四角形: 角を丸くする 2">
          <a:extLst>
            <a:ext uri="{FF2B5EF4-FFF2-40B4-BE49-F238E27FC236}">
              <a16:creationId xmlns:a16="http://schemas.microsoft.com/office/drawing/2014/main" id="{258E5509-84C1-410B-BA61-C460752A6737}"/>
            </a:ext>
          </a:extLst>
        </xdr:cNvPr>
        <xdr:cNvSpPr/>
      </xdr:nvSpPr>
      <xdr:spPr>
        <a:xfrm>
          <a:off x="5124450" y="57150"/>
          <a:ext cx="1485900" cy="51435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22</xdr:col>
      <xdr:colOff>85725</xdr:colOff>
      <xdr:row>14</xdr:row>
      <xdr:rowOff>123824</xdr:rowOff>
    </xdr:from>
    <xdr:to>
      <xdr:col>25</xdr:col>
      <xdr:colOff>91350</xdr:colOff>
      <xdr:row>18</xdr:row>
      <xdr:rowOff>119924</xdr:rowOff>
    </xdr:to>
    <xdr:grpSp>
      <xdr:nvGrpSpPr>
        <xdr:cNvPr id="9" name="グループ化 8">
          <a:extLst>
            <a:ext uri="{FF2B5EF4-FFF2-40B4-BE49-F238E27FC236}">
              <a16:creationId xmlns:a16="http://schemas.microsoft.com/office/drawing/2014/main" id="{7A499A69-F310-2149-2BEC-AEF0DA0D7DAC}"/>
            </a:ext>
          </a:extLst>
        </xdr:cNvPr>
        <xdr:cNvGrpSpPr/>
      </xdr:nvGrpSpPr>
      <xdr:grpSpPr>
        <a:xfrm>
          <a:off x="5324475" y="2933699"/>
          <a:ext cx="720000" cy="720000"/>
          <a:chOff x="5324475" y="2876549"/>
          <a:chExt cx="828000" cy="828000"/>
        </a:xfrm>
      </xdr:grpSpPr>
      <xdr:sp macro="" textlink="">
        <xdr:nvSpPr>
          <xdr:cNvPr id="5" name="正方形/長方形 4">
            <a:extLst>
              <a:ext uri="{FF2B5EF4-FFF2-40B4-BE49-F238E27FC236}">
                <a16:creationId xmlns:a16="http://schemas.microsoft.com/office/drawing/2014/main" id="{14BA5820-2734-1FC1-F044-BD1C64BD1EA5}"/>
              </a:ext>
            </a:extLst>
          </xdr:cNvPr>
          <xdr:cNvSpPr/>
        </xdr:nvSpPr>
        <xdr:spPr>
          <a:xfrm>
            <a:off x="5457825" y="3009900"/>
            <a:ext cx="576000" cy="576000"/>
          </a:xfrm>
          <a:prstGeom prst="rect">
            <a:avLst/>
          </a:prstGeom>
          <a:noFill/>
        </xdr:spPr>
        <xdr:txBody>
          <a:bodyPr wrap="none" lIns="91440" tIns="45720" rIns="91440" bIns="45720">
            <a:prstTxWarp prst="textCircle">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社会福祉法人よこすか福祉会</a:t>
            </a:r>
          </a:p>
        </xdr:txBody>
      </xdr:sp>
      <xdr:sp macro="" textlink="">
        <xdr:nvSpPr>
          <xdr:cNvPr id="6" name="円: 塗りつぶしなし 5">
            <a:extLst>
              <a:ext uri="{FF2B5EF4-FFF2-40B4-BE49-F238E27FC236}">
                <a16:creationId xmlns:a16="http://schemas.microsoft.com/office/drawing/2014/main" id="{0000367E-B727-0DC1-6B7F-934A88036046}"/>
              </a:ext>
            </a:extLst>
          </xdr:cNvPr>
          <xdr:cNvSpPr/>
        </xdr:nvSpPr>
        <xdr:spPr>
          <a:xfrm>
            <a:off x="5324475" y="2876549"/>
            <a:ext cx="828000" cy="828000"/>
          </a:xfrm>
          <a:prstGeom prst="donu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正方形/長方形 7">
            <a:extLst>
              <a:ext uri="{FF2B5EF4-FFF2-40B4-BE49-F238E27FC236}">
                <a16:creationId xmlns:a16="http://schemas.microsoft.com/office/drawing/2014/main" id="{BBD1C281-C879-475A-BD2D-E1B9D36A91E6}"/>
              </a:ext>
            </a:extLst>
          </xdr:cNvPr>
          <xdr:cNvSpPr/>
        </xdr:nvSpPr>
        <xdr:spPr>
          <a:xfrm>
            <a:off x="5600701" y="3162299"/>
            <a:ext cx="288000" cy="252000"/>
          </a:xfrm>
          <a:prstGeom prst="rect">
            <a:avLst/>
          </a:prstGeom>
          <a:noFill/>
        </xdr:spPr>
        <xdr:txBody>
          <a:bodyPr wrap="none" lIns="91440" tIns="45720" rIns="91440" bIns="45720">
            <a:prstTxWarp prst="textPlain">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理事長の印</a:t>
            </a:r>
          </a:p>
        </xdr:txBody>
      </xdr:sp>
    </xdr:grpSp>
    <xdr:clientData/>
  </xdr:twoCellAnchor>
  <xdr:twoCellAnchor>
    <xdr:from>
      <xdr:col>22</xdr:col>
      <xdr:colOff>85725</xdr:colOff>
      <xdr:row>30</xdr:row>
      <xdr:rowOff>19050</xdr:rowOff>
    </xdr:from>
    <xdr:to>
      <xdr:col>25</xdr:col>
      <xdr:colOff>91350</xdr:colOff>
      <xdr:row>34</xdr:row>
      <xdr:rowOff>15150</xdr:rowOff>
    </xdr:to>
    <xdr:grpSp>
      <xdr:nvGrpSpPr>
        <xdr:cNvPr id="10" name="グループ化 9">
          <a:extLst>
            <a:ext uri="{FF2B5EF4-FFF2-40B4-BE49-F238E27FC236}">
              <a16:creationId xmlns:a16="http://schemas.microsoft.com/office/drawing/2014/main" id="{4D1E9ADB-4166-4342-825F-C475DF690A50}"/>
            </a:ext>
          </a:extLst>
        </xdr:cNvPr>
        <xdr:cNvGrpSpPr/>
      </xdr:nvGrpSpPr>
      <xdr:grpSpPr>
        <a:xfrm>
          <a:off x="5324475" y="5724525"/>
          <a:ext cx="720000" cy="720000"/>
          <a:chOff x="5324475" y="2876549"/>
          <a:chExt cx="828000" cy="828000"/>
        </a:xfrm>
      </xdr:grpSpPr>
      <xdr:sp macro="" textlink="">
        <xdr:nvSpPr>
          <xdr:cNvPr id="11" name="正方形/長方形 10">
            <a:extLst>
              <a:ext uri="{FF2B5EF4-FFF2-40B4-BE49-F238E27FC236}">
                <a16:creationId xmlns:a16="http://schemas.microsoft.com/office/drawing/2014/main" id="{C1AA10D9-9CD7-81AA-7666-59CCC35289B9}"/>
              </a:ext>
            </a:extLst>
          </xdr:cNvPr>
          <xdr:cNvSpPr/>
        </xdr:nvSpPr>
        <xdr:spPr>
          <a:xfrm>
            <a:off x="5457825" y="3009900"/>
            <a:ext cx="576000" cy="576000"/>
          </a:xfrm>
          <a:prstGeom prst="rect">
            <a:avLst/>
          </a:prstGeom>
          <a:noFill/>
        </xdr:spPr>
        <xdr:txBody>
          <a:bodyPr wrap="none" lIns="91440" tIns="45720" rIns="91440" bIns="45720">
            <a:prstTxWarp prst="textCircle">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社会福祉法人かながわ福祉会</a:t>
            </a:r>
          </a:p>
        </xdr:txBody>
      </xdr:sp>
      <xdr:sp macro="" textlink="">
        <xdr:nvSpPr>
          <xdr:cNvPr id="12" name="円: 塗りつぶしなし 11">
            <a:extLst>
              <a:ext uri="{FF2B5EF4-FFF2-40B4-BE49-F238E27FC236}">
                <a16:creationId xmlns:a16="http://schemas.microsoft.com/office/drawing/2014/main" id="{17B73B28-A2E6-24FF-D441-68E3D029DC2A}"/>
              </a:ext>
            </a:extLst>
          </xdr:cNvPr>
          <xdr:cNvSpPr/>
        </xdr:nvSpPr>
        <xdr:spPr>
          <a:xfrm>
            <a:off x="5324475" y="2876549"/>
            <a:ext cx="828000" cy="828000"/>
          </a:xfrm>
          <a:prstGeom prst="donu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正方形/長方形 12">
            <a:extLst>
              <a:ext uri="{FF2B5EF4-FFF2-40B4-BE49-F238E27FC236}">
                <a16:creationId xmlns:a16="http://schemas.microsoft.com/office/drawing/2014/main" id="{E728AAB4-B7CB-099C-6BD7-1551A8D7A950}"/>
              </a:ext>
            </a:extLst>
          </xdr:cNvPr>
          <xdr:cNvSpPr/>
        </xdr:nvSpPr>
        <xdr:spPr>
          <a:xfrm>
            <a:off x="5600701" y="3162299"/>
            <a:ext cx="288000" cy="252000"/>
          </a:xfrm>
          <a:prstGeom prst="rect">
            <a:avLst/>
          </a:prstGeom>
          <a:noFill/>
        </xdr:spPr>
        <xdr:txBody>
          <a:bodyPr wrap="none" lIns="91440" tIns="45720" rIns="91440" bIns="45720">
            <a:prstTxWarp prst="textPlain">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理事長の印</a:t>
            </a:r>
          </a:p>
        </xdr:txBody>
      </xdr:sp>
    </xdr:grpSp>
    <xdr:clientData/>
  </xdr:twoCellAnchor>
  <xdr:twoCellAnchor>
    <xdr:from>
      <xdr:col>29</xdr:col>
      <xdr:colOff>114300</xdr:colOff>
      <xdr:row>8</xdr:row>
      <xdr:rowOff>57150</xdr:rowOff>
    </xdr:from>
    <xdr:to>
      <xdr:col>36</xdr:col>
      <xdr:colOff>571500</xdr:colOff>
      <xdr:row>20</xdr:row>
      <xdr:rowOff>47625</xdr:rowOff>
    </xdr:to>
    <xdr:sp macro="" textlink="">
      <xdr:nvSpPr>
        <xdr:cNvPr id="4" name="正方形/長方形 3">
          <a:extLst>
            <a:ext uri="{FF2B5EF4-FFF2-40B4-BE49-F238E27FC236}">
              <a16:creationId xmlns:a16="http://schemas.microsoft.com/office/drawing/2014/main" id="{48C5109E-3980-4C71-9105-9987F0E4C4BD}"/>
            </a:ext>
          </a:extLst>
        </xdr:cNvPr>
        <xdr:cNvSpPr/>
      </xdr:nvSpPr>
      <xdr:spPr>
        <a:xfrm>
          <a:off x="7467600" y="1781175"/>
          <a:ext cx="5257800" cy="2162175"/>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b="1">
              <a:solidFill>
                <a:srgbClr val="FFFF00"/>
              </a:solidFill>
              <a:latin typeface="BIZ UDゴシック" panose="020B0400000000000000" pitchFamily="49" charset="-128"/>
              <a:ea typeface="BIZ UDゴシック" panose="020B0400000000000000" pitchFamily="49" charset="-128"/>
            </a:rPr>
            <a:t>変更</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a:solidFill>
                <a:schemeClr val="bg1"/>
              </a:solidFill>
              <a:latin typeface="BIZ UDゴシック" panose="020B0400000000000000" pitchFamily="49" charset="-128"/>
              <a:ea typeface="BIZ UDゴシック" panose="020B0400000000000000" pitchFamily="49" charset="-128"/>
            </a:rPr>
            <a:t>この</a:t>
          </a:r>
          <a:r>
            <a:rPr kumimoji="1" lang="ja-JP" altLang="en-US" sz="1600" b="1">
              <a:solidFill>
                <a:srgbClr val="FFFF00"/>
              </a:solidFill>
              <a:latin typeface="BIZ UDゴシック" panose="020B0400000000000000" pitchFamily="49" charset="-128"/>
              <a:ea typeface="BIZ UDゴシック" panose="020B0400000000000000" pitchFamily="49" charset="-128"/>
            </a:rPr>
            <a:t>「委任状」は</a:t>
          </a:r>
          <a:r>
            <a:rPr kumimoji="1" lang="ja-JP" altLang="en-US" sz="1600">
              <a:solidFill>
                <a:schemeClr val="bg1"/>
              </a:solidFill>
              <a:latin typeface="BIZ UDゴシック" panose="020B0400000000000000" pitchFamily="49" charset="-128"/>
              <a:ea typeface="BIZ UDゴシック" panose="020B0400000000000000" pitchFamily="49" charset="-128"/>
            </a:rPr>
            <a:t>委任者と代理人の両者の</a:t>
          </a:r>
          <a:r>
            <a:rPr kumimoji="1" lang="ja-JP" altLang="en-US" sz="1600" b="1">
              <a:solidFill>
                <a:srgbClr val="FFFF00"/>
              </a:solidFill>
              <a:latin typeface="BIZ UDゴシック" panose="020B0400000000000000" pitchFamily="49" charset="-128"/>
              <a:ea typeface="BIZ UDゴシック" panose="020B0400000000000000" pitchFamily="49" charset="-128"/>
            </a:rPr>
            <a:t>押印が必要と</a:t>
          </a:r>
          <a:r>
            <a:rPr kumimoji="1" lang="ja-JP" altLang="en-US" sz="1600">
              <a:solidFill>
                <a:schemeClr val="bg1"/>
              </a:solidFill>
              <a:latin typeface="BIZ UDゴシック" panose="020B0400000000000000" pitchFamily="49" charset="-128"/>
              <a:ea typeface="BIZ UDゴシック" panose="020B0400000000000000" pitchFamily="49" charset="-128"/>
            </a:rPr>
            <a:t>なりますので、印刷して押印したものを郵送または窓口へ持参の方法により提出してください。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6</xdr:col>
      <xdr:colOff>180975</xdr:colOff>
      <xdr:row>3</xdr:row>
      <xdr:rowOff>57150</xdr:rowOff>
    </xdr:to>
    <xdr:sp macro="" textlink="">
      <xdr:nvSpPr>
        <xdr:cNvPr id="3" name="四角形: 角を丸くする 2">
          <a:extLst>
            <a:ext uri="{FF2B5EF4-FFF2-40B4-BE49-F238E27FC236}">
              <a16:creationId xmlns:a16="http://schemas.microsoft.com/office/drawing/2014/main" id="{2E2F9044-6E0B-42BA-A5EC-BBB8E50503A5}"/>
            </a:ext>
          </a:extLst>
        </xdr:cNvPr>
        <xdr:cNvSpPr/>
      </xdr:nvSpPr>
      <xdr:spPr>
        <a:xfrm>
          <a:off x="123825" y="47625"/>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171450</xdr:colOff>
      <xdr:row>13</xdr:row>
      <xdr:rowOff>171450</xdr:rowOff>
    </xdr:from>
    <xdr:to>
      <xdr:col>36</xdr:col>
      <xdr:colOff>628650</xdr:colOff>
      <xdr:row>21</xdr:row>
      <xdr:rowOff>66676</xdr:rowOff>
    </xdr:to>
    <xdr:sp macro="" textlink="">
      <xdr:nvSpPr>
        <xdr:cNvPr id="4" name="正方形/長方形 3">
          <a:extLst>
            <a:ext uri="{FF2B5EF4-FFF2-40B4-BE49-F238E27FC236}">
              <a16:creationId xmlns:a16="http://schemas.microsoft.com/office/drawing/2014/main" id="{AC0A411D-D4C8-4C48-8B0B-0BFE3B77A799}"/>
            </a:ext>
          </a:extLst>
        </xdr:cNvPr>
        <xdr:cNvSpPr/>
      </xdr:nvSpPr>
      <xdr:spPr>
        <a:xfrm>
          <a:off x="7524750" y="25908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4</xdr:row>
      <xdr:rowOff>57150</xdr:rowOff>
    </xdr:from>
    <xdr:to>
      <xdr:col>8</xdr:col>
      <xdr:colOff>0</xdr:colOff>
      <xdr:row>7</xdr:row>
      <xdr:rowOff>47625</xdr:rowOff>
    </xdr:to>
    <xdr:sp macro="" textlink="">
      <xdr:nvSpPr>
        <xdr:cNvPr id="2" name="四角形: 角を丸くする 1">
          <a:extLst>
            <a:ext uri="{FF2B5EF4-FFF2-40B4-BE49-F238E27FC236}">
              <a16:creationId xmlns:a16="http://schemas.microsoft.com/office/drawing/2014/main" id="{25AD8054-6DA4-40FB-B36E-3F4BE2133904}"/>
            </a:ext>
          </a:extLst>
        </xdr:cNvPr>
        <xdr:cNvSpPr/>
      </xdr:nvSpPr>
      <xdr:spPr>
        <a:xfrm>
          <a:off x="38100" y="923925"/>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37</xdr:col>
      <xdr:colOff>219075</xdr:colOff>
      <xdr:row>11</xdr:row>
      <xdr:rowOff>104775</xdr:rowOff>
    </xdr:from>
    <xdr:to>
      <xdr:col>44</xdr:col>
      <xdr:colOff>676275</xdr:colOff>
      <xdr:row>17</xdr:row>
      <xdr:rowOff>1</xdr:rowOff>
    </xdr:to>
    <xdr:sp macro="" textlink="">
      <xdr:nvSpPr>
        <xdr:cNvPr id="3" name="正方形/長方形 2">
          <a:extLst>
            <a:ext uri="{FF2B5EF4-FFF2-40B4-BE49-F238E27FC236}">
              <a16:creationId xmlns:a16="http://schemas.microsoft.com/office/drawing/2014/main" id="{3E215FD2-9B08-4A28-A40B-6844D2B717BC}"/>
            </a:ext>
          </a:extLst>
        </xdr:cNvPr>
        <xdr:cNvSpPr/>
      </xdr:nvSpPr>
      <xdr:spPr>
        <a:xfrm>
          <a:off x="7762875" y="24384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T148"/>
  <sheetViews>
    <sheetView showGridLines="0" showRowColHeaders="0" workbookViewId="0">
      <selection activeCell="K34" sqref="K34:V34"/>
    </sheetView>
  </sheetViews>
  <sheetFormatPr defaultColWidth="9" defaultRowHeight="22.5" x14ac:dyDescent="0.35"/>
  <cols>
    <col min="1" max="1" width="9" style="13"/>
    <col min="2" max="40" width="3.125" style="13" customWidth="1"/>
    <col min="41" max="41" width="32.625" style="13" hidden="1" customWidth="1"/>
    <col min="42" max="42" width="3.125" style="13" hidden="1" customWidth="1"/>
    <col min="43" max="43" width="31.75" style="13" hidden="1" customWidth="1"/>
    <col min="44" max="44" width="3.125" style="13" customWidth="1"/>
    <col min="45" max="45" width="55.75" style="13" customWidth="1"/>
    <col min="46" max="46" width="16.125" style="13" customWidth="1"/>
    <col min="47" max="16384" width="9" style="13"/>
  </cols>
  <sheetData>
    <row r="2" spans="3:38" ht="28.5" x14ac:dyDescent="0.35">
      <c r="C2" s="12" t="s">
        <v>233</v>
      </c>
    </row>
    <row r="3" spans="3:38" ht="117.75" customHeight="1" x14ac:dyDescent="0.35">
      <c r="C3" s="14"/>
      <c r="D3" s="338" t="s">
        <v>90</v>
      </c>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15"/>
    </row>
    <row r="5" spans="3:38" x14ac:dyDescent="0.35">
      <c r="D5" s="341" t="s">
        <v>63</v>
      </c>
      <c r="E5" s="341"/>
      <c r="F5" s="341"/>
      <c r="G5" s="341"/>
      <c r="H5" s="341"/>
      <c r="I5" s="341"/>
      <c r="J5" s="77"/>
      <c r="K5" s="77"/>
      <c r="L5" s="77"/>
      <c r="M5" s="77"/>
      <c r="N5" s="77"/>
      <c r="O5" s="77"/>
      <c r="P5" s="77"/>
      <c r="Q5" s="77"/>
      <c r="R5" s="77"/>
      <c r="S5" s="77"/>
      <c r="T5" s="77"/>
      <c r="U5" s="77"/>
      <c r="V5" s="77"/>
      <c r="W5" s="77"/>
      <c r="X5" s="77"/>
      <c r="Y5" s="77"/>
      <c r="Z5" s="77"/>
      <c r="AA5" s="77"/>
      <c r="AB5" s="77"/>
      <c r="AC5" s="77"/>
      <c r="AD5" s="77"/>
      <c r="AE5" s="77"/>
      <c r="AF5" s="77"/>
    </row>
    <row r="6" spans="3:38" ht="11.25" customHeight="1" x14ac:dyDescent="0.35">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6"/>
      <c r="AH6" s="76"/>
      <c r="AI6" s="76"/>
      <c r="AJ6" s="76"/>
      <c r="AK6" s="76"/>
    </row>
    <row r="7" spans="3:38" x14ac:dyDescent="0.35">
      <c r="D7" s="73"/>
      <c r="E7" s="73" t="s">
        <v>94</v>
      </c>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6"/>
      <c r="AH7" s="76"/>
      <c r="AI7" s="76"/>
      <c r="AJ7" s="76"/>
      <c r="AK7" s="76"/>
    </row>
    <row r="8" spans="3:38" x14ac:dyDescent="0.35">
      <c r="D8" s="73"/>
      <c r="E8" s="73" t="s">
        <v>91</v>
      </c>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6"/>
      <c r="AH8" s="76"/>
      <c r="AI8" s="76"/>
      <c r="AJ8" s="76"/>
      <c r="AK8" s="76"/>
    </row>
    <row r="9" spans="3:38" x14ac:dyDescent="0.35">
      <c r="D9" s="73"/>
      <c r="E9" s="73" t="s">
        <v>89</v>
      </c>
      <c r="F9" s="262" t="s">
        <v>249</v>
      </c>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76"/>
    </row>
    <row r="10" spans="3:38" x14ac:dyDescent="0.35">
      <c r="D10" s="73"/>
      <c r="E10" s="73"/>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76"/>
    </row>
    <row r="11" spans="3:38" x14ac:dyDescent="0.35">
      <c r="D11" s="73"/>
      <c r="E11" s="73" t="s">
        <v>70</v>
      </c>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6"/>
      <c r="AH11" s="76"/>
      <c r="AI11" s="76"/>
      <c r="AJ11" s="76"/>
      <c r="AK11" s="76"/>
    </row>
    <row r="12" spans="3:38" ht="11.25" customHeight="1" x14ac:dyDescent="0.35">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6"/>
      <c r="AH12" s="76"/>
      <c r="AI12" s="76"/>
      <c r="AJ12" s="76"/>
      <c r="AK12" s="76"/>
    </row>
    <row r="13" spans="3:38" x14ac:dyDescent="0.35">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3:38" x14ac:dyDescent="0.35">
      <c r="D14" s="341" t="s">
        <v>64</v>
      </c>
      <c r="E14" s="341"/>
      <c r="F14" s="341"/>
      <c r="G14" s="341"/>
      <c r="H14" s="341"/>
      <c r="I14" s="341"/>
      <c r="J14" s="77"/>
      <c r="K14" s="77"/>
      <c r="L14" s="77"/>
      <c r="M14" s="77"/>
      <c r="N14" s="77"/>
      <c r="O14" s="77"/>
      <c r="P14" s="77"/>
      <c r="Q14" s="77"/>
      <c r="R14" s="77"/>
      <c r="S14" s="77"/>
      <c r="T14" s="77"/>
      <c r="U14" s="77"/>
      <c r="V14" s="77"/>
      <c r="W14" s="77"/>
      <c r="X14" s="77"/>
      <c r="Y14" s="77"/>
      <c r="Z14" s="77"/>
      <c r="AA14" s="77"/>
      <c r="AB14" s="77"/>
      <c r="AC14" s="77"/>
      <c r="AD14" s="77"/>
      <c r="AE14" s="77"/>
      <c r="AF14" s="77"/>
    </row>
    <row r="15" spans="3:38" x14ac:dyDescent="0.35">
      <c r="D15" s="73"/>
      <c r="E15" s="262" t="s">
        <v>265</v>
      </c>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76"/>
    </row>
    <row r="16" spans="3:38" x14ac:dyDescent="0.35">
      <c r="D16" s="73"/>
      <c r="E16" s="262"/>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76"/>
    </row>
    <row r="17" spans="2:38" x14ac:dyDescent="0.35">
      <c r="D17" s="73"/>
      <c r="E17" s="262"/>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76"/>
    </row>
    <row r="18" spans="2:38" x14ac:dyDescent="0.35">
      <c r="D18" s="73"/>
      <c r="E18" s="262"/>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76"/>
    </row>
    <row r="19" spans="2:38" ht="22.5" customHeight="1" x14ac:dyDescent="0.35">
      <c r="D19" s="73"/>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76"/>
    </row>
    <row r="20" spans="2:38" x14ac:dyDescent="0.35">
      <c r="D20" s="73"/>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76"/>
    </row>
    <row r="21" spans="2:38" x14ac:dyDescent="0.35">
      <c r="D21" s="17"/>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2:38" x14ac:dyDescent="0.35">
      <c r="D22" s="341" t="s">
        <v>65</v>
      </c>
      <c r="E22" s="341"/>
      <c r="F22" s="341"/>
      <c r="G22" s="341"/>
      <c r="H22" s="341"/>
      <c r="I22" s="341"/>
      <c r="J22" s="77"/>
      <c r="K22" s="77"/>
      <c r="L22" s="77"/>
      <c r="M22" s="77"/>
      <c r="N22" s="77"/>
      <c r="O22" s="77"/>
      <c r="P22" s="77"/>
      <c r="Q22" s="77"/>
      <c r="R22" s="77"/>
      <c r="S22" s="77"/>
      <c r="T22" s="77"/>
      <c r="U22" s="77"/>
      <c r="V22" s="77"/>
      <c r="W22" s="77"/>
      <c r="X22" s="77"/>
      <c r="Y22" s="77"/>
      <c r="Z22" s="77"/>
      <c r="AA22" s="77"/>
      <c r="AB22" s="77"/>
      <c r="AC22" s="77"/>
      <c r="AD22" s="77"/>
      <c r="AE22" s="77"/>
      <c r="AF22" s="77"/>
    </row>
    <row r="23" spans="2:38" x14ac:dyDescent="0.35">
      <c r="D23" s="73"/>
      <c r="E23" s="73" t="s">
        <v>38</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6"/>
      <c r="AH23" s="76"/>
      <c r="AI23" s="76"/>
      <c r="AJ23" s="76"/>
      <c r="AK23" s="76"/>
    </row>
    <row r="24" spans="2:38" x14ac:dyDescent="0.35">
      <c r="D24" s="73"/>
      <c r="E24" s="73" t="s">
        <v>37</v>
      </c>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6"/>
      <c r="AH24" s="76"/>
      <c r="AI24" s="76"/>
      <c r="AJ24" s="76"/>
      <c r="AK24" s="76"/>
    </row>
    <row r="25" spans="2:38" x14ac:dyDescent="0.35">
      <c r="D25" s="73"/>
      <c r="E25" s="73" t="s">
        <v>268</v>
      </c>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6"/>
      <c r="AH25" s="76"/>
      <c r="AI25" s="76"/>
      <c r="AJ25" s="76"/>
      <c r="AK25" s="76"/>
    </row>
    <row r="26" spans="2:38" x14ac:dyDescent="0.35">
      <c r="D26" s="73"/>
      <c r="E26" s="73" t="s">
        <v>39</v>
      </c>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6"/>
      <c r="AH26" s="76"/>
      <c r="AI26" s="76"/>
      <c r="AJ26" s="76"/>
      <c r="AK26" s="76"/>
    </row>
    <row r="27" spans="2:38" x14ac:dyDescent="0.35">
      <c r="D27" s="73"/>
      <c r="E27" s="114" t="s">
        <v>71</v>
      </c>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6"/>
      <c r="AH27" s="76"/>
      <c r="AI27" s="76"/>
      <c r="AJ27" s="76"/>
      <c r="AK27" s="76"/>
    </row>
    <row r="28" spans="2:38" x14ac:dyDescent="0.35">
      <c r="D28" s="73"/>
      <c r="E28" s="73" t="s">
        <v>69</v>
      </c>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6"/>
      <c r="AH28" s="76"/>
      <c r="AI28" s="76"/>
      <c r="AJ28" s="76"/>
      <c r="AK28" s="76"/>
    </row>
    <row r="29" spans="2:38" x14ac:dyDescent="0.35">
      <c r="D29" s="73"/>
      <c r="E29" s="114" t="s">
        <v>72</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6"/>
      <c r="AH29" s="76"/>
      <c r="AI29" s="76"/>
      <c r="AJ29" s="76"/>
      <c r="AK29" s="76"/>
    </row>
    <row r="30" spans="2:38" ht="23.25" thickBot="1" x14ac:dyDescent="0.4">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2:38" ht="39" customHeight="1" thickTop="1" thickBot="1" x14ac:dyDescent="0.4">
      <c r="B31" s="243" t="s">
        <v>128</v>
      </c>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5"/>
    </row>
    <row r="32" spans="2:38" ht="23.25" thickTop="1" x14ac:dyDescent="0.35"/>
    <row r="33" spans="1:43" s="29" customFormat="1" ht="28.5" customHeight="1" thickBot="1" x14ac:dyDescent="0.4">
      <c r="B33" s="29" t="s">
        <v>92</v>
      </c>
    </row>
    <row r="34" spans="1:43" ht="37.5" customHeight="1" thickTop="1" thickBot="1" x14ac:dyDescent="0.4">
      <c r="B34" s="263" t="s">
        <v>52</v>
      </c>
      <c r="C34" s="263"/>
      <c r="D34" s="263"/>
      <c r="E34" s="263"/>
      <c r="F34" s="263"/>
      <c r="G34" s="263"/>
      <c r="H34" s="263"/>
      <c r="I34" s="263"/>
      <c r="J34" s="263"/>
      <c r="K34" s="252">
        <v>46157</v>
      </c>
      <c r="L34" s="232"/>
      <c r="M34" s="232"/>
      <c r="N34" s="232"/>
      <c r="O34" s="232"/>
      <c r="P34" s="232"/>
      <c r="Q34" s="232"/>
      <c r="R34" s="232"/>
      <c r="S34" s="232"/>
      <c r="T34" s="253"/>
      <c r="U34" s="254"/>
      <c r="V34" s="255"/>
    </row>
    <row r="35" spans="1:43" s="24" customFormat="1" ht="37.5" customHeight="1" thickTop="1" thickBot="1" x14ac:dyDescent="0.4">
      <c r="B35" s="18" t="s">
        <v>127</v>
      </c>
    </row>
    <row r="36" spans="1:43" ht="33.75" customHeight="1" thickTop="1" thickBot="1" x14ac:dyDescent="0.4">
      <c r="B36" s="249" t="s">
        <v>40</v>
      </c>
      <c r="C36" s="250"/>
      <c r="D36" s="250"/>
      <c r="E36" s="250"/>
      <c r="F36" s="250"/>
      <c r="G36" s="250"/>
      <c r="H36" s="250"/>
      <c r="I36" s="250"/>
      <c r="J36" s="251"/>
      <c r="K36" s="130" t="s">
        <v>2</v>
      </c>
      <c r="L36" s="264">
        <v>2388550</v>
      </c>
      <c r="M36" s="264"/>
      <c r="N36" s="264"/>
      <c r="O36" s="264"/>
      <c r="P36" s="264"/>
      <c r="Q36" s="265"/>
      <c r="R36" s="131"/>
      <c r="S36" s="25"/>
      <c r="T36" s="25"/>
      <c r="U36" s="25"/>
      <c r="V36" s="25"/>
      <c r="W36" s="25"/>
      <c r="X36" s="25"/>
      <c r="Y36" s="25"/>
      <c r="Z36" s="25"/>
      <c r="AA36" s="25"/>
      <c r="AB36" s="25"/>
      <c r="AC36" s="25"/>
      <c r="AD36" s="25"/>
      <c r="AE36" s="25"/>
      <c r="AF36" s="26"/>
      <c r="AG36" s="27"/>
      <c r="AH36" s="27"/>
      <c r="AI36" s="27"/>
      <c r="AJ36" s="27"/>
      <c r="AK36" s="28"/>
      <c r="AL36" s="28"/>
    </row>
    <row r="37" spans="1:43" ht="33.75" customHeight="1" thickTop="1" thickBot="1" x14ac:dyDescent="0.4">
      <c r="B37" s="258"/>
      <c r="C37" s="259"/>
      <c r="D37" s="259"/>
      <c r="E37" s="259"/>
      <c r="F37" s="259"/>
      <c r="G37" s="259"/>
      <c r="H37" s="259"/>
      <c r="I37" s="259"/>
      <c r="J37" s="260"/>
      <c r="K37" s="266" t="s">
        <v>57</v>
      </c>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8"/>
    </row>
    <row r="38" spans="1:43" ht="37.5" customHeight="1" thickTop="1" thickBot="1" x14ac:dyDescent="0.4">
      <c r="B38" s="230" t="s">
        <v>41</v>
      </c>
      <c r="C38" s="230"/>
      <c r="D38" s="230"/>
      <c r="E38" s="230"/>
      <c r="F38" s="230"/>
      <c r="G38" s="230"/>
      <c r="H38" s="230"/>
      <c r="I38" s="230"/>
      <c r="J38" s="230"/>
      <c r="K38" s="261" t="s">
        <v>67</v>
      </c>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row>
    <row r="39" spans="1:43" ht="36.75" customHeight="1" thickTop="1" thickBot="1" x14ac:dyDescent="0.4">
      <c r="B39" s="228" t="s">
        <v>198</v>
      </c>
      <c r="C39" s="228"/>
      <c r="D39" s="228"/>
      <c r="E39" s="228"/>
      <c r="F39" s="228"/>
      <c r="G39" s="228"/>
      <c r="H39" s="228"/>
      <c r="I39" s="228"/>
      <c r="J39" s="228"/>
      <c r="K39" s="261" t="s">
        <v>129</v>
      </c>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row>
    <row r="40" spans="1:43" s="23" customFormat="1" ht="26.25" customHeight="1" thickTop="1" thickBot="1" x14ac:dyDescent="0.4">
      <c r="AO40" s="13"/>
      <c r="AQ40" s="13"/>
    </row>
    <row r="41" spans="1:43" ht="39" customHeight="1" thickTop="1" thickBot="1" x14ac:dyDescent="0.4">
      <c r="B41" s="243" t="s">
        <v>257</v>
      </c>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5"/>
    </row>
    <row r="42" spans="1:43" s="19" customFormat="1" ht="51.75" customHeight="1" thickTop="1" x14ac:dyDescent="0.35">
      <c r="A42" s="23"/>
      <c r="B42" s="248" t="s">
        <v>258</v>
      </c>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3"/>
      <c r="AN42" s="13"/>
      <c r="AO42" s="13"/>
      <c r="AQ42" s="13"/>
    </row>
    <row r="43" spans="1:43" s="10" customFormat="1" ht="33.75" customHeight="1" thickBot="1" x14ac:dyDescent="0.4">
      <c r="A43" s="19"/>
      <c r="B43" s="18" t="s">
        <v>215</v>
      </c>
      <c r="C43" s="19"/>
      <c r="D43" s="19"/>
      <c r="E43" s="19"/>
      <c r="F43" s="19"/>
      <c r="G43" s="19"/>
      <c r="H43" s="19"/>
      <c r="I43" s="19"/>
      <c r="J43" s="19"/>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19"/>
      <c r="AN43" s="19"/>
      <c r="AO43" s="13"/>
      <c r="AQ43" s="13"/>
    </row>
    <row r="44" spans="1:43" s="10" customFormat="1" ht="33.75" customHeight="1" thickTop="1" thickBot="1" x14ac:dyDescent="0.4">
      <c r="B44" s="246" t="s">
        <v>131</v>
      </c>
      <c r="C44" s="247"/>
      <c r="D44" s="247"/>
      <c r="E44" s="247"/>
      <c r="F44" s="247"/>
      <c r="G44" s="247"/>
      <c r="H44" s="247"/>
      <c r="I44" s="247"/>
      <c r="J44" s="247"/>
      <c r="K44" s="247"/>
      <c r="L44" s="247"/>
      <c r="M44" s="247"/>
      <c r="N44" s="236" t="s">
        <v>132</v>
      </c>
      <c r="O44" s="237"/>
      <c r="P44" s="237"/>
      <c r="Q44" s="237"/>
      <c r="R44" s="237"/>
      <c r="S44" s="237"/>
      <c r="T44" s="237"/>
      <c r="U44" s="237"/>
      <c r="V44" s="237"/>
      <c r="W44" s="237"/>
      <c r="X44" s="237"/>
      <c r="Y44" s="237"/>
      <c r="Z44" s="237"/>
      <c r="AA44" s="237"/>
      <c r="AB44" s="237"/>
      <c r="AC44" s="237"/>
      <c r="AD44" s="237"/>
      <c r="AE44" s="238"/>
      <c r="AF44" s="240" t="s">
        <v>142</v>
      </c>
      <c r="AG44" s="241"/>
      <c r="AH44" s="241"/>
      <c r="AI44" s="241"/>
      <c r="AJ44" s="241"/>
      <c r="AK44" s="242"/>
      <c r="AL44" s="52"/>
      <c r="AM44" s="52"/>
      <c r="AN44" s="52"/>
      <c r="AO44" s="132" t="s">
        <v>134</v>
      </c>
      <c r="AQ44" s="132" t="s">
        <v>96</v>
      </c>
    </row>
    <row r="45" spans="1:43" s="23" customFormat="1" ht="37.5" customHeight="1" thickTop="1" thickBot="1" x14ac:dyDescent="0.4">
      <c r="A45" s="10"/>
      <c r="B45" s="234" t="s">
        <v>130</v>
      </c>
      <c r="C45" s="235"/>
      <c r="D45" s="235"/>
      <c r="E45" s="235"/>
      <c r="F45" s="235"/>
      <c r="G45" s="235"/>
      <c r="H45" s="235"/>
      <c r="I45" s="235"/>
      <c r="J45" s="235"/>
      <c r="K45" s="235"/>
      <c r="L45" s="235"/>
      <c r="M45" s="235"/>
      <c r="N45" s="231" t="s">
        <v>136</v>
      </c>
      <c r="O45" s="232"/>
      <c r="P45" s="232"/>
      <c r="Q45" s="232"/>
      <c r="R45" s="232"/>
      <c r="S45" s="232"/>
      <c r="T45" s="232"/>
      <c r="U45" s="232"/>
      <c r="V45" s="232"/>
      <c r="W45" s="232"/>
      <c r="X45" s="232"/>
      <c r="Y45" s="232"/>
      <c r="Z45" s="232"/>
      <c r="AA45" s="232"/>
      <c r="AB45" s="232"/>
      <c r="AC45" s="232"/>
      <c r="AD45" s="232"/>
      <c r="AE45" s="239"/>
      <c r="AF45" s="231" t="s">
        <v>152</v>
      </c>
      <c r="AG45" s="232"/>
      <c r="AH45" s="232"/>
      <c r="AI45" s="232"/>
      <c r="AJ45" s="232"/>
      <c r="AK45" s="233"/>
      <c r="AL45" s="10"/>
      <c r="AM45" s="10"/>
      <c r="AN45" s="10"/>
      <c r="AO45" s="133" t="s">
        <v>133</v>
      </c>
      <c r="AQ45" s="133" t="s">
        <v>97</v>
      </c>
    </row>
    <row r="46" spans="1:43" ht="37.5" customHeight="1" thickTop="1" thickBot="1" x14ac:dyDescent="0.4">
      <c r="A46" s="19"/>
      <c r="B46" s="18" t="s">
        <v>213</v>
      </c>
      <c r="C46" s="19"/>
      <c r="D46" s="19"/>
      <c r="E46" s="19"/>
      <c r="F46" s="19"/>
      <c r="G46" s="19"/>
      <c r="H46" s="19"/>
      <c r="I46" s="19"/>
      <c r="J46" s="19"/>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19"/>
      <c r="AN46" s="19"/>
      <c r="AO46" s="133" t="s">
        <v>135</v>
      </c>
      <c r="AQ46" s="133" t="s">
        <v>98</v>
      </c>
    </row>
    <row r="47" spans="1:43" s="16" customFormat="1" ht="33.75" customHeight="1" thickTop="1" thickBot="1" x14ac:dyDescent="0.4">
      <c r="A47" s="13"/>
      <c r="B47" s="257" t="s">
        <v>74</v>
      </c>
      <c r="C47" s="257"/>
      <c r="D47" s="257"/>
      <c r="E47" s="257"/>
      <c r="F47" s="257"/>
      <c r="G47" s="257"/>
      <c r="H47" s="257"/>
      <c r="I47" s="257"/>
      <c r="J47" s="257"/>
      <c r="K47" s="342">
        <v>1421012345</v>
      </c>
      <c r="L47" s="343"/>
      <c r="M47" s="343"/>
      <c r="N47" s="343"/>
      <c r="O47" s="343"/>
      <c r="P47" s="343"/>
      <c r="Q47" s="343"/>
      <c r="R47" s="343"/>
      <c r="S47" s="343"/>
      <c r="T47" s="344"/>
      <c r="AM47" s="13"/>
      <c r="AN47" s="13"/>
      <c r="AO47" s="133" t="s">
        <v>136</v>
      </c>
      <c r="AQ47" s="133" t="s">
        <v>99</v>
      </c>
    </row>
    <row r="48" spans="1:43" s="16" customFormat="1" ht="33.75" customHeight="1" thickTop="1" thickBot="1" x14ac:dyDescent="0.4">
      <c r="A48" s="13"/>
      <c r="B48" s="258" t="s">
        <v>93</v>
      </c>
      <c r="C48" s="259"/>
      <c r="D48" s="259"/>
      <c r="E48" s="259"/>
      <c r="F48" s="259"/>
      <c r="G48" s="259"/>
      <c r="H48" s="259"/>
      <c r="I48" s="259"/>
      <c r="J48" s="260"/>
      <c r="K48" s="261" t="s">
        <v>66</v>
      </c>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13"/>
      <c r="AN48" s="13"/>
      <c r="AO48" s="133" t="s">
        <v>137</v>
      </c>
      <c r="AQ48" s="133" t="s">
        <v>100</v>
      </c>
    </row>
    <row r="49" spans="1:46" s="23" customFormat="1" ht="33.75" customHeight="1" thickTop="1" thickBot="1" x14ac:dyDescent="0.4">
      <c r="A49" s="13"/>
      <c r="B49" s="258" t="s">
        <v>95</v>
      </c>
      <c r="C49" s="259"/>
      <c r="D49" s="259"/>
      <c r="E49" s="259"/>
      <c r="F49" s="259"/>
      <c r="G49" s="259"/>
      <c r="H49" s="259"/>
      <c r="I49" s="259"/>
      <c r="J49" s="260"/>
      <c r="K49" s="261" t="s">
        <v>98</v>
      </c>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1"/>
      <c r="AN49" s="21"/>
      <c r="AO49" s="133" t="s">
        <v>151</v>
      </c>
      <c r="AQ49" s="133" t="s">
        <v>101</v>
      </c>
    </row>
    <row r="50" spans="1:46" s="19" customFormat="1" ht="33.75" customHeight="1" thickTop="1" thickBot="1" x14ac:dyDescent="0.4">
      <c r="A50" s="13"/>
      <c r="B50" s="258" t="s">
        <v>77</v>
      </c>
      <c r="C50" s="259"/>
      <c r="D50" s="259"/>
      <c r="E50" s="259"/>
      <c r="F50" s="259"/>
      <c r="G50" s="259"/>
      <c r="H50" s="259"/>
      <c r="I50" s="259"/>
      <c r="J50" s="260"/>
      <c r="K50" s="115" t="s">
        <v>2</v>
      </c>
      <c r="L50" s="264">
        <v>2388550</v>
      </c>
      <c r="M50" s="264"/>
      <c r="N50" s="264"/>
      <c r="O50" s="264"/>
      <c r="P50" s="264"/>
      <c r="Q50" s="265"/>
      <c r="R50" s="118"/>
      <c r="S50" s="119"/>
      <c r="T50" s="119"/>
      <c r="U50" s="119"/>
      <c r="V50" s="119"/>
      <c r="W50" s="119"/>
      <c r="X50" s="119"/>
      <c r="Y50" s="119"/>
      <c r="Z50" s="119"/>
      <c r="AA50" s="119"/>
      <c r="AB50" s="119"/>
      <c r="AC50" s="119"/>
      <c r="AD50" s="119"/>
      <c r="AE50" s="119"/>
      <c r="AF50" s="120"/>
      <c r="AG50" s="121"/>
      <c r="AH50" s="121"/>
      <c r="AI50" s="121"/>
      <c r="AJ50" s="121"/>
      <c r="AK50" s="121"/>
      <c r="AL50" s="121"/>
      <c r="AM50" s="13"/>
      <c r="AN50" s="13"/>
      <c r="AO50" s="133" t="s">
        <v>145</v>
      </c>
      <c r="AQ50" s="133" t="s">
        <v>102</v>
      </c>
    </row>
    <row r="51" spans="1:46" ht="33.75" customHeight="1" thickTop="1" thickBot="1" x14ac:dyDescent="0.4">
      <c r="B51" s="327"/>
      <c r="C51" s="328"/>
      <c r="D51" s="328"/>
      <c r="E51" s="328"/>
      <c r="F51" s="328"/>
      <c r="G51" s="328"/>
      <c r="H51" s="328"/>
      <c r="I51" s="328"/>
      <c r="J51" s="329"/>
      <c r="K51" s="261" t="s">
        <v>273</v>
      </c>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1"/>
      <c r="AN51" s="21"/>
      <c r="AO51" s="133" t="s">
        <v>147</v>
      </c>
      <c r="AQ51" s="133" t="s">
        <v>124</v>
      </c>
    </row>
    <row r="52" spans="1:46" s="21" customFormat="1" ht="33.75" customHeight="1" thickTop="1" thickBot="1" x14ac:dyDescent="0.4">
      <c r="A52" s="13"/>
      <c r="B52" s="18" t="s">
        <v>214</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3" t="s">
        <v>139</v>
      </c>
      <c r="AQ52" s="133" t="s">
        <v>103</v>
      </c>
      <c r="AS52" s="135" t="s">
        <v>159</v>
      </c>
      <c r="AT52" s="136" t="s">
        <v>167</v>
      </c>
    </row>
    <row r="53" spans="1:46" ht="33.75" customHeight="1" thickTop="1" thickBot="1" x14ac:dyDescent="0.4">
      <c r="B53" s="249" t="s">
        <v>156</v>
      </c>
      <c r="C53" s="250"/>
      <c r="D53" s="250"/>
      <c r="E53" s="250"/>
      <c r="F53" s="250"/>
      <c r="G53" s="250"/>
      <c r="H53" s="250"/>
      <c r="I53" s="250"/>
      <c r="J53" s="251"/>
      <c r="K53" s="339" t="s">
        <v>161</v>
      </c>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O53" s="133" t="s">
        <v>138</v>
      </c>
      <c r="AQ53" s="133" t="s">
        <v>125</v>
      </c>
      <c r="AS53" s="189" t="s">
        <v>160</v>
      </c>
      <c r="AT53" s="190">
        <v>30000</v>
      </c>
    </row>
    <row r="54" spans="1:46" s="21" customFormat="1" ht="33.75" customHeight="1" thickTop="1" thickBot="1" x14ac:dyDescent="0.4">
      <c r="A54" s="13"/>
      <c r="B54" s="258" t="s">
        <v>153</v>
      </c>
      <c r="C54" s="259"/>
      <c r="D54" s="259"/>
      <c r="E54" s="259"/>
      <c r="F54" s="259"/>
      <c r="G54" s="259"/>
      <c r="H54" s="259"/>
      <c r="I54" s="259"/>
      <c r="J54" s="260"/>
      <c r="K54" s="261" t="s">
        <v>154</v>
      </c>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13"/>
      <c r="AN54" s="13"/>
      <c r="AO54" s="133" t="s">
        <v>140</v>
      </c>
      <c r="AQ54" s="133" t="s">
        <v>104</v>
      </c>
      <c r="AS54" s="189" t="s">
        <v>161</v>
      </c>
      <c r="AT54" s="190">
        <v>100000</v>
      </c>
    </row>
    <row r="55" spans="1:46" ht="33.75" customHeight="1" thickTop="1" thickBot="1" x14ac:dyDescent="0.4">
      <c r="B55" s="258" t="s">
        <v>157</v>
      </c>
      <c r="C55" s="259"/>
      <c r="D55" s="259"/>
      <c r="E55" s="259"/>
      <c r="F55" s="259"/>
      <c r="G55" s="259"/>
      <c r="H55" s="259"/>
      <c r="I55" s="259"/>
      <c r="J55" s="260"/>
      <c r="K55" s="261" t="s">
        <v>155</v>
      </c>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O55" s="133" t="s">
        <v>143</v>
      </c>
      <c r="AQ55" s="133" t="s">
        <v>105</v>
      </c>
      <c r="AS55" s="189" t="s">
        <v>162</v>
      </c>
      <c r="AT55" s="190">
        <v>80000</v>
      </c>
    </row>
    <row r="56" spans="1:46" s="21" customFormat="1" ht="33.75" customHeight="1" thickTop="1" thickBot="1" x14ac:dyDescent="0.4">
      <c r="A56" s="13"/>
      <c r="B56" s="228" t="s">
        <v>158</v>
      </c>
      <c r="C56" s="228"/>
      <c r="D56" s="228"/>
      <c r="E56" s="228"/>
      <c r="F56" s="228"/>
      <c r="G56" s="228"/>
      <c r="H56" s="228"/>
      <c r="I56" s="228"/>
      <c r="J56" s="228"/>
      <c r="K56" s="252">
        <v>46157</v>
      </c>
      <c r="L56" s="232"/>
      <c r="M56" s="232"/>
      <c r="N56" s="232"/>
      <c r="O56" s="232"/>
      <c r="P56" s="232"/>
      <c r="Q56" s="232"/>
      <c r="R56" s="232"/>
      <c r="S56" s="232"/>
      <c r="T56" s="253"/>
      <c r="U56" s="254"/>
      <c r="V56" s="255"/>
      <c r="W56" s="257" t="s">
        <v>168</v>
      </c>
      <c r="X56" s="257"/>
      <c r="Y56" s="257"/>
      <c r="Z56" s="257"/>
      <c r="AA56" s="257"/>
      <c r="AB56" s="257"/>
      <c r="AC56" s="257"/>
      <c r="AD56" s="257"/>
      <c r="AE56" s="257"/>
      <c r="AF56" s="256">
        <v>123456</v>
      </c>
      <c r="AG56" s="256"/>
      <c r="AH56" s="256"/>
      <c r="AI56" s="256"/>
      <c r="AJ56" s="256"/>
      <c r="AK56" s="256"/>
      <c r="AL56" s="33" t="s">
        <v>1</v>
      </c>
      <c r="AM56" s="13"/>
      <c r="AN56" s="13"/>
      <c r="AO56" s="133" t="s">
        <v>144</v>
      </c>
      <c r="AQ56" s="133" t="s">
        <v>106</v>
      </c>
      <c r="AS56" s="189" t="s">
        <v>163</v>
      </c>
      <c r="AT56" s="190">
        <v>40000</v>
      </c>
    </row>
    <row r="57" spans="1:46" ht="33.75" customHeight="1" thickTop="1" thickBot="1" x14ac:dyDescent="0.4">
      <c r="W57" s="230" t="s">
        <v>169</v>
      </c>
      <c r="X57" s="230"/>
      <c r="Y57" s="230"/>
      <c r="Z57" s="230"/>
      <c r="AA57" s="230"/>
      <c r="AB57" s="230"/>
      <c r="AC57" s="230"/>
      <c r="AD57" s="230"/>
      <c r="AE57" s="230"/>
      <c r="AF57" s="229">
        <f>IF(ISBLANK(K53),"",VLOOKUP(K53,AS53:AT63,2,FALSE))</f>
        <v>100000</v>
      </c>
      <c r="AG57" s="229"/>
      <c r="AH57" s="229"/>
      <c r="AI57" s="229"/>
      <c r="AJ57" s="229"/>
      <c r="AK57" s="229"/>
      <c r="AL57" s="33" t="s">
        <v>1</v>
      </c>
      <c r="AO57" s="133" t="s">
        <v>146</v>
      </c>
      <c r="AQ57" s="133" t="s">
        <v>109</v>
      </c>
      <c r="AS57" s="189" t="s">
        <v>164</v>
      </c>
      <c r="AT57" s="190">
        <v>40000</v>
      </c>
    </row>
    <row r="58" spans="1:46" ht="33.75" customHeight="1" thickTop="1" thickBot="1" x14ac:dyDescent="0.4">
      <c r="W58" s="228" t="s">
        <v>170</v>
      </c>
      <c r="X58" s="228"/>
      <c r="Y58" s="228"/>
      <c r="Z58" s="228"/>
      <c r="AA58" s="228"/>
      <c r="AB58" s="228"/>
      <c r="AC58" s="228"/>
      <c r="AD58" s="228"/>
      <c r="AE58" s="228"/>
      <c r="AF58" s="229">
        <f>IF(OR(ISBLANK(AF56),AF57=""),"",MIN(AF56,AF57))</f>
        <v>100000</v>
      </c>
      <c r="AG58" s="229"/>
      <c r="AH58" s="229"/>
      <c r="AI58" s="229"/>
      <c r="AJ58" s="229"/>
      <c r="AK58" s="229"/>
      <c r="AL58" s="33" t="s">
        <v>1</v>
      </c>
      <c r="AO58" s="133" t="s">
        <v>141</v>
      </c>
      <c r="AQ58" s="133" t="s">
        <v>110</v>
      </c>
      <c r="AS58" s="189" t="s">
        <v>165</v>
      </c>
      <c r="AT58" s="190">
        <v>40000</v>
      </c>
    </row>
    <row r="59" spans="1:46" s="22" customFormat="1" ht="33.75" customHeight="1" thickTop="1" thickBot="1" x14ac:dyDescent="0.4">
      <c r="A59" s="40"/>
      <c r="B59" s="34"/>
      <c r="C59" s="35"/>
      <c r="D59" s="35"/>
      <c r="E59" s="35"/>
      <c r="F59" s="35"/>
      <c r="G59" s="35"/>
      <c r="H59" s="35"/>
      <c r="I59" s="35"/>
      <c r="J59" s="36"/>
      <c r="K59" s="36"/>
      <c r="L59" s="36"/>
      <c r="M59" s="36"/>
      <c r="N59" s="36"/>
      <c r="O59" s="37"/>
      <c r="P59" s="35"/>
      <c r="Q59" s="35"/>
      <c r="R59" s="35"/>
      <c r="S59" s="35"/>
      <c r="T59" s="35"/>
      <c r="U59" s="35"/>
      <c r="V59" s="35"/>
      <c r="W59" s="35"/>
      <c r="X59" s="36"/>
      <c r="Y59" s="36"/>
      <c r="Z59" s="36"/>
      <c r="AA59" s="36"/>
      <c r="AB59" s="36"/>
      <c r="AC59" s="36"/>
      <c r="AD59" s="37"/>
      <c r="AE59" s="37"/>
      <c r="AF59" s="37"/>
      <c r="AG59" s="37"/>
      <c r="AH59" s="37"/>
      <c r="AI59" s="37"/>
      <c r="AJ59" s="37"/>
      <c r="AK59" s="37"/>
      <c r="AL59" s="37"/>
      <c r="AM59" s="13"/>
      <c r="AN59" s="13"/>
      <c r="AO59" s="133" t="s">
        <v>148</v>
      </c>
      <c r="AQ59" s="133" t="s">
        <v>111</v>
      </c>
      <c r="AS59" s="189" t="s">
        <v>166</v>
      </c>
      <c r="AT59" s="190">
        <v>40000</v>
      </c>
    </row>
    <row r="60" spans="1:46" ht="33.75" customHeight="1" thickTop="1" thickBot="1" x14ac:dyDescent="0.4">
      <c r="A60" s="32"/>
      <c r="B60" s="243" t="s">
        <v>56</v>
      </c>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5"/>
      <c r="AO60" s="133" t="s">
        <v>150</v>
      </c>
      <c r="AQ60" s="133" t="s">
        <v>112</v>
      </c>
      <c r="AS60" s="189" t="s">
        <v>246</v>
      </c>
      <c r="AT60" s="190">
        <v>40000</v>
      </c>
    </row>
    <row r="61" spans="1:46" s="23" customFormat="1" ht="33.75" customHeight="1" thickTop="1" thickBot="1" x14ac:dyDescent="0.4">
      <c r="A61" s="10"/>
      <c r="B61" s="34" t="s">
        <v>174</v>
      </c>
      <c r="C61" s="38"/>
      <c r="D61" s="38"/>
      <c r="E61" s="38"/>
      <c r="F61" s="38"/>
      <c r="G61" s="38"/>
      <c r="H61" s="38"/>
      <c r="I61" s="38"/>
      <c r="J61" s="39"/>
      <c r="K61" s="39"/>
      <c r="L61" s="39"/>
      <c r="M61" s="39"/>
      <c r="N61" s="39"/>
      <c r="O61" s="39"/>
      <c r="P61" s="38"/>
      <c r="Q61" s="38"/>
      <c r="R61" s="38"/>
      <c r="S61" s="38"/>
      <c r="T61" s="38"/>
      <c r="U61" s="38"/>
      <c r="V61" s="38"/>
      <c r="W61" s="38"/>
      <c r="X61" s="39"/>
      <c r="Y61" s="39"/>
      <c r="Z61" s="39"/>
      <c r="AA61" s="39"/>
      <c r="AB61" s="39"/>
      <c r="AC61" s="39"/>
      <c r="AD61" s="40"/>
      <c r="AE61" s="40"/>
      <c r="AF61" s="40"/>
      <c r="AG61" s="40"/>
      <c r="AH61" s="40"/>
      <c r="AI61" s="40"/>
      <c r="AJ61" s="40"/>
      <c r="AK61" s="40"/>
      <c r="AL61" s="40"/>
      <c r="AM61" s="40"/>
      <c r="AN61" s="10"/>
      <c r="AO61" s="133" t="s">
        <v>149</v>
      </c>
      <c r="AQ61" s="133" t="s">
        <v>113</v>
      </c>
      <c r="AS61" s="189" t="s">
        <v>247</v>
      </c>
      <c r="AT61" s="190">
        <v>40000</v>
      </c>
    </row>
    <row r="62" spans="1:46" ht="33.75" customHeight="1" thickBot="1" x14ac:dyDescent="0.4">
      <c r="A62" s="10"/>
      <c r="B62" s="248" t="s">
        <v>172</v>
      </c>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127"/>
      <c r="AN62" s="10"/>
      <c r="AO62" s="134"/>
      <c r="AQ62" s="133" t="s">
        <v>114</v>
      </c>
      <c r="AS62" s="189" t="s">
        <v>252</v>
      </c>
      <c r="AT62" s="190">
        <v>40000</v>
      </c>
    </row>
    <row r="63" spans="1:46" ht="33.75" customHeight="1" thickTop="1" thickBot="1" x14ac:dyDescent="0.4">
      <c r="A63" s="10"/>
      <c r="B63" s="249" t="s">
        <v>171</v>
      </c>
      <c r="C63" s="250"/>
      <c r="D63" s="250"/>
      <c r="E63" s="250"/>
      <c r="F63" s="250"/>
      <c r="G63" s="250"/>
      <c r="H63" s="250"/>
      <c r="I63" s="250"/>
      <c r="J63" s="251"/>
      <c r="K63" s="275">
        <f>IF(ISBLANK(K34),"",K34+18-WEEKDAY(K34))</f>
        <v>46169</v>
      </c>
      <c r="L63" s="276"/>
      <c r="M63" s="276"/>
      <c r="N63" s="276"/>
      <c r="O63" s="276"/>
      <c r="P63" s="276"/>
      <c r="Q63" s="276"/>
      <c r="R63" s="276"/>
      <c r="S63" s="276"/>
      <c r="T63" s="330"/>
      <c r="U63" s="331"/>
      <c r="V63" s="332"/>
      <c r="W63" s="10"/>
      <c r="X63" s="10"/>
      <c r="Y63" s="10"/>
      <c r="Z63" s="10"/>
      <c r="AA63" s="10"/>
      <c r="AB63" s="10"/>
      <c r="AC63" s="10"/>
      <c r="AD63" s="10"/>
      <c r="AE63" s="10"/>
      <c r="AF63" s="10"/>
      <c r="AG63" s="10"/>
      <c r="AH63" s="10"/>
      <c r="AI63" s="10"/>
      <c r="AJ63" s="10"/>
      <c r="AK63" s="10"/>
      <c r="AL63" s="10"/>
      <c r="AM63" s="10"/>
      <c r="AN63" s="10"/>
      <c r="AO63" s="22"/>
      <c r="AQ63" s="133" t="s">
        <v>115</v>
      </c>
      <c r="AS63" s="227" t="s">
        <v>270</v>
      </c>
      <c r="AT63" s="190">
        <v>30000</v>
      </c>
    </row>
    <row r="64" spans="1:46" s="23" customFormat="1" ht="33.75" customHeight="1" thickTop="1" thickBot="1" x14ac:dyDescent="0.4">
      <c r="A64" s="10"/>
      <c r="B64" s="258" t="s">
        <v>33</v>
      </c>
      <c r="C64" s="259"/>
      <c r="D64" s="259"/>
      <c r="E64" s="259"/>
      <c r="F64" s="259"/>
      <c r="G64" s="259"/>
      <c r="H64" s="259"/>
      <c r="I64" s="259"/>
      <c r="J64" s="260"/>
      <c r="K64" s="275">
        <f>IF(ISBLANK(K34),"",K34+18-WEEKDAY(K34))</f>
        <v>46169</v>
      </c>
      <c r="L64" s="276"/>
      <c r="M64" s="276"/>
      <c r="N64" s="276"/>
      <c r="O64" s="276"/>
      <c r="P64" s="276"/>
      <c r="Q64" s="276"/>
      <c r="R64" s="276"/>
      <c r="S64" s="276"/>
      <c r="T64" s="277"/>
      <c r="U64" s="278"/>
      <c r="V64" s="279"/>
      <c r="W64" s="41"/>
      <c r="X64" s="10"/>
      <c r="Y64" s="10"/>
      <c r="Z64" s="10"/>
      <c r="AA64" s="10"/>
      <c r="AB64" s="10"/>
      <c r="AC64" s="10"/>
      <c r="AD64" s="10"/>
      <c r="AE64" s="10"/>
      <c r="AF64" s="10"/>
      <c r="AG64" s="10"/>
      <c r="AH64" s="10"/>
      <c r="AI64" s="10"/>
      <c r="AJ64" s="10"/>
      <c r="AK64" s="10"/>
      <c r="AL64" s="10"/>
      <c r="AM64" s="10"/>
      <c r="AN64" s="10"/>
      <c r="AO64" s="13"/>
      <c r="AQ64" s="133" t="s">
        <v>118</v>
      </c>
      <c r="AS64" s="30"/>
      <c r="AT64" s="30"/>
    </row>
    <row r="65" spans="1:46" s="17" customFormat="1" ht="33.75" customHeight="1" thickTop="1" thickBot="1" x14ac:dyDescent="0.4">
      <c r="A65" s="10"/>
      <c r="B65" s="258" t="s">
        <v>7</v>
      </c>
      <c r="C65" s="259"/>
      <c r="D65" s="259"/>
      <c r="E65" s="259"/>
      <c r="F65" s="259"/>
      <c r="G65" s="259"/>
      <c r="H65" s="259"/>
      <c r="I65" s="259"/>
      <c r="J65" s="260"/>
      <c r="K65" s="333">
        <f>IF(OR(ISBLANK(AF56),AF57=""),"",MIN(AF56,AF57))</f>
        <v>100000</v>
      </c>
      <c r="L65" s="334"/>
      <c r="M65" s="334"/>
      <c r="N65" s="334"/>
      <c r="O65" s="334"/>
      <c r="P65" s="334"/>
      <c r="Q65" s="334"/>
      <c r="R65" s="334"/>
      <c r="S65" s="334"/>
      <c r="T65" s="335"/>
      <c r="U65" s="336"/>
      <c r="V65" s="337"/>
      <c r="W65" s="41"/>
      <c r="X65" s="10"/>
      <c r="Y65" s="10"/>
      <c r="Z65" s="10"/>
      <c r="AA65" s="10"/>
      <c r="AB65" s="10"/>
      <c r="AC65" s="10"/>
      <c r="AD65" s="10"/>
      <c r="AE65" s="10"/>
      <c r="AF65" s="10"/>
      <c r="AG65" s="10"/>
      <c r="AH65" s="10"/>
      <c r="AI65" s="10"/>
      <c r="AJ65" s="10"/>
      <c r="AK65" s="10"/>
      <c r="AL65" s="10"/>
      <c r="AM65" s="10"/>
      <c r="AN65" s="10"/>
      <c r="AO65" s="23"/>
      <c r="AQ65" s="133" t="s">
        <v>119</v>
      </c>
      <c r="AS65" s="13"/>
      <c r="AT65" s="13"/>
    </row>
    <row r="66" spans="1:46" ht="33.75" customHeight="1" thickTop="1" thickBot="1" x14ac:dyDescent="0.4">
      <c r="A66" s="45"/>
      <c r="B66" s="258" t="s">
        <v>60</v>
      </c>
      <c r="C66" s="259"/>
      <c r="D66" s="259"/>
      <c r="E66" s="259"/>
      <c r="F66" s="259"/>
      <c r="G66" s="259"/>
      <c r="H66" s="259"/>
      <c r="I66" s="259"/>
      <c r="J66" s="260"/>
      <c r="K66" s="275">
        <f>IF(ISBLANK(K34),"",K34+40-WEEKDAY(K34))</f>
        <v>46191</v>
      </c>
      <c r="L66" s="276"/>
      <c r="M66" s="276"/>
      <c r="N66" s="276"/>
      <c r="O66" s="276"/>
      <c r="P66" s="276"/>
      <c r="Q66" s="276"/>
      <c r="R66" s="276"/>
      <c r="S66" s="276"/>
      <c r="T66" s="277"/>
      <c r="U66" s="278"/>
      <c r="V66" s="279"/>
      <c r="W66" s="41"/>
      <c r="X66" s="52"/>
      <c r="Y66" s="52"/>
      <c r="Z66" s="52"/>
      <c r="AA66" s="52"/>
      <c r="AB66" s="52"/>
      <c r="AC66" s="52"/>
      <c r="AD66" s="52"/>
      <c r="AE66" s="52"/>
      <c r="AF66" s="52"/>
      <c r="AG66" s="52"/>
      <c r="AH66" s="52"/>
      <c r="AI66" s="52"/>
      <c r="AJ66" s="52"/>
      <c r="AK66" s="52"/>
      <c r="AL66" s="52"/>
      <c r="AM66" s="10"/>
      <c r="AN66" s="52"/>
      <c r="AQ66" s="133" t="s">
        <v>120</v>
      </c>
      <c r="AS66" s="16"/>
      <c r="AT66" s="16"/>
    </row>
    <row r="67" spans="1:46" s="23" customFormat="1" ht="33.75" customHeight="1" thickTop="1" thickBot="1" x14ac:dyDescent="0.4">
      <c r="A67" s="45"/>
      <c r="B67" s="327" t="s">
        <v>173</v>
      </c>
      <c r="C67" s="328"/>
      <c r="D67" s="328"/>
      <c r="E67" s="328"/>
      <c r="F67" s="328"/>
      <c r="G67" s="328"/>
      <c r="H67" s="328"/>
      <c r="I67" s="328"/>
      <c r="J67" s="329"/>
      <c r="K67" s="275">
        <f>IF(ISBLANK(K34),"",K34+18-WEEKDAY(K34))</f>
        <v>46169</v>
      </c>
      <c r="L67" s="276"/>
      <c r="M67" s="276"/>
      <c r="N67" s="276"/>
      <c r="O67" s="276"/>
      <c r="P67" s="276"/>
      <c r="Q67" s="276"/>
      <c r="R67" s="276"/>
      <c r="S67" s="276"/>
      <c r="T67" s="277"/>
      <c r="U67" s="278"/>
      <c r="V67" s="279"/>
      <c r="W67" s="41"/>
      <c r="X67" s="52"/>
      <c r="Y67" s="52"/>
      <c r="Z67" s="52"/>
      <c r="AA67" s="52"/>
      <c r="AB67" s="52"/>
      <c r="AC67" s="52"/>
      <c r="AD67" s="52"/>
      <c r="AE67" s="52"/>
      <c r="AF67" s="52"/>
      <c r="AG67" s="52"/>
      <c r="AH67" s="52"/>
      <c r="AI67" s="52"/>
      <c r="AJ67" s="52"/>
      <c r="AK67" s="52"/>
      <c r="AL67" s="52"/>
      <c r="AM67" s="10"/>
      <c r="AN67" s="45"/>
      <c r="AO67" s="13"/>
      <c r="AQ67" s="133" t="s">
        <v>107</v>
      </c>
      <c r="AS67" s="10"/>
      <c r="AT67" s="10"/>
    </row>
    <row r="68" spans="1:46" ht="37.5" customHeight="1" thickTop="1" thickBot="1" x14ac:dyDescent="0.4">
      <c r="A68" s="32"/>
      <c r="B68" s="55" t="s">
        <v>50</v>
      </c>
      <c r="C68" s="53"/>
      <c r="D68" s="53"/>
      <c r="E68" s="53"/>
      <c r="F68" s="53"/>
      <c r="G68" s="53"/>
      <c r="H68" s="53"/>
      <c r="I68" s="53"/>
      <c r="J68" s="53"/>
      <c r="K68" s="53"/>
      <c r="L68" s="53"/>
      <c r="M68" s="53"/>
      <c r="N68" s="53"/>
      <c r="O68" s="53"/>
      <c r="P68" s="53"/>
      <c r="Q68" s="53"/>
      <c r="R68" s="53"/>
      <c r="S68" s="53"/>
      <c r="T68" s="53"/>
      <c r="U68" s="53"/>
      <c r="V68" s="53"/>
      <c r="W68" s="54"/>
      <c r="X68" s="54"/>
      <c r="Y68" s="54"/>
      <c r="Z68" s="54"/>
      <c r="AA68" s="54"/>
      <c r="AB68" s="54"/>
      <c r="AC68" s="54"/>
      <c r="AD68" s="54"/>
      <c r="AE68" s="54"/>
      <c r="AF68" s="54"/>
      <c r="AG68" s="54"/>
      <c r="AH68" s="54"/>
      <c r="AI68" s="54"/>
      <c r="AJ68" s="54"/>
      <c r="AK68" s="54"/>
      <c r="AL68" s="54"/>
      <c r="AM68" s="54"/>
      <c r="AN68" s="10"/>
      <c r="AO68" s="23"/>
      <c r="AQ68" s="133" t="s">
        <v>108</v>
      </c>
      <c r="AS68" s="10"/>
      <c r="AT68" s="10"/>
    </row>
    <row r="69" spans="1:46" s="30" customFormat="1" ht="30" customHeight="1" thickBot="1" x14ac:dyDescent="0.4">
      <c r="A69" s="10"/>
      <c r="B69" s="42" t="s">
        <v>175</v>
      </c>
      <c r="C69" s="43"/>
      <c r="D69" s="43"/>
      <c r="E69" s="43"/>
      <c r="F69" s="43"/>
      <c r="G69" s="43"/>
      <c r="H69" s="43"/>
      <c r="I69" s="43"/>
      <c r="J69" s="44"/>
      <c r="K69" s="44"/>
      <c r="L69" s="44"/>
      <c r="M69" s="44"/>
      <c r="N69" s="44"/>
      <c r="O69" s="44"/>
      <c r="P69" s="43"/>
      <c r="Q69" s="43"/>
      <c r="R69" s="43"/>
      <c r="S69" s="43"/>
      <c r="T69" s="43"/>
      <c r="U69" s="43"/>
      <c r="V69" s="43"/>
      <c r="W69" s="43"/>
      <c r="X69" s="44"/>
      <c r="Y69" s="44"/>
      <c r="Z69" s="44"/>
      <c r="AA69" s="44"/>
      <c r="AB69" s="44"/>
      <c r="AC69" s="44"/>
      <c r="AD69" s="45"/>
      <c r="AE69" s="45"/>
      <c r="AF69" s="45"/>
      <c r="AG69" s="45"/>
      <c r="AH69" s="45"/>
      <c r="AI69" s="45"/>
      <c r="AJ69" s="45"/>
      <c r="AK69" s="45"/>
      <c r="AL69" s="45"/>
      <c r="AM69" s="54"/>
      <c r="AN69" s="10"/>
      <c r="AO69" s="17"/>
      <c r="AQ69" s="133" t="s">
        <v>116</v>
      </c>
      <c r="AS69" s="10"/>
      <c r="AT69" s="10"/>
    </row>
    <row r="70" spans="1:46" ht="21.75" customHeight="1" thickBot="1" x14ac:dyDescent="0.4">
      <c r="B70" s="129" t="s">
        <v>240</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45"/>
      <c r="AQ70" s="133" t="s">
        <v>117</v>
      </c>
      <c r="AS70" s="10"/>
      <c r="AT70" s="10"/>
    </row>
    <row r="71" spans="1:46" s="30" customFormat="1" ht="33.75" customHeight="1" thickTop="1" thickBot="1" x14ac:dyDescent="0.4">
      <c r="A71" s="13"/>
      <c r="B71" s="288" t="s">
        <v>12</v>
      </c>
      <c r="C71" s="289"/>
      <c r="D71" s="289"/>
      <c r="E71" s="289"/>
      <c r="F71" s="289"/>
      <c r="G71" s="289"/>
      <c r="H71" s="289"/>
      <c r="I71" s="289"/>
      <c r="J71" s="290"/>
      <c r="K71" s="299" t="s">
        <v>271</v>
      </c>
      <c r="L71" s="300"/>
      <c r="M71" s="300"/>
      <c r="N71" s="300"/>
      <c r="O71" s="300"/>
      <c r="P71" s="300"/>
      <c r="Q71" s="300"/>
      <c r="R71" s="300"/>
      <c r="S71" s="300"/>
      <c r="T71" s="300"/>
      <c r="U71" s="300"/>
      <c r="V71" s="300"/>
      <c r="W71" s="301"/>
      <c r="X71" s="318" t="s">
        <v>34</v>
      </c>
      <c r="Y71" s="319"/>
      <c r="Z71" s="319"/>
      <c r="AA71" s="319"/>
      <c r="AB71" s="319"/>
      <c r="AC71" s="320"/>
      <c r="AD71" s="324">
        <v>123</v>
      </c>
      <c r="AE71" s="325"/>
      <c r="AF71" s="325"/>
      <c r="AG71" s="325"/>
      <c r="AH71" s="326"/>
      <c r="AI71" s="10"/>
      <c r="AJ71" s="10"/>
      <c r="AK71" s="10"/>
      <c r="AL71" s="10"/>
      <c r="AM71" s="129"/>
      <c r="AN71" s="13"/>
      <c r="AO71" s="23"/>
      <c r="AQ71" s="133" t="s">
        <v>121</v>
      </c>
      <c r="AS71" s="10"/>
      <c r="AT71" s="10"/>
    </row>
    <row r="72" spans="1:46" ht="33.75" customHeight="1" thickTop="1" thickBot="1" x14ac:dyDescent="0.4">
      <c r="B72" s="296" t="s">
        <v>20</v>
      </c>
      <c r="C72" s="297"/>
      <c r="D72" s="297"/>
      <c r="E72" s="297"/>
      <c r="F72" s="297"/>
      <c r="G72" s="297"/>
      <c r="H72" s="297"/>
      <c r="I72" s="297"/>
      <c r="J72" s="298"/>
      <c r="K72" s="299" t="s">
        <v>272</v>
      </c>
      <c r="L72" s="300"/>
      <c r="M72" s="300"/>
      <c r="N72" s="300"/>
      <c r="O72" s="300"/>
      <c r="P72" s="300"/>
      <c r="Q72" s="300"/>
      <c r="R72" s="300"/>
      <c r="S72" s="300"/>
      <c r="T72" s="300"/>
      <c r="U72" s="300"/>
      <c r="V72" s="300"/>
      <c r="W72" s="301"/>
      <c r="X72" s="302" t="s">
        <v>35</v>
      </c>
      <c r="Y72" s="303"/>
      <c r="Z72" s="303"/>
      <c r="AA72" s="303"/>
      <c r="AB72" s="304"/>
      <c r="AC72" s="305"/>
      <c r="AD72" s="321">
        <v>456</v>
      </c>
      <c r="AE72" s="322"/>
      <c r="AF72" s="322"/>
      <c r="AG72" s="322"/>
      <c r="AH72" s="323"/>
      <c r="AM72" s="10"/>
      <c r="AQ72" s="133" t="s">
        <v>126</v>
      </c>
    </row>
    <row r="73" spans="1:46" s="16" customFormat="1" ht="33.75" customHeight="1" thickTop="1" thickBot="1" x14ac:dyDescent="0.4">
      <c r="A73" s="13"/>
      <c r="B73" s="296" t="s">
        <v>36</v>
      </c>
      <c r="C73" s="297"/>
      <c r="D73" s="297"/>
      <c r="E73" s="297"/>
      <c r="F73" s="297"/>
      <c r="G73" s="297"/>
      <c r="H73" s="297"/>
      <c r="I73" s="297"/>
      <c r="J73" s="298"/>
      <c r="K73" s="306" t="s">
        <v>51</v>
      </c>
      <c r="L73" s="307"/>
      <c r="M73" s="307"/>
      <c r="N73" s="307"/>
      <c r="O73" s="307"/>
      <c r="P73" s="307"/>
      <c r="Q73" s="307"/>
      <c r="R73" s="308"/>
      <c r="S73" s="309" t="s">
        <v>14</v>
      </c>
      <c r="T73" s="310"/>
      <c r="U73" s="310"/>
      <c r="V73" s="310"/>
      <c r="W73" s="310"/>
      <c r="X73" s="311"/>
      <c r="Y73" s="311"/>
      <c r="Z73" s="311"/>
      <c r="AA73" s="312"/>
      <c r="AB73" s="313">
        <v>123456</v>
      </c>
      <c r="AC73" s="314"/>
      <c r="AD73" s="314"/>
      <c r="AE73" s="314"/>
      <c r="AF73" s="314"/>
      <c r="AG73" s="314"/>
      <c r="AH73" s="315"/>
      <c r="AI73" s="13"/>
      <c r="AJ73" s="13"/>
      <c r="AK73" s="13"/>
      <c r="AL73" s="13"/>
      <c r="AM73" s="13"/>
      <c r="AN73" s="13"/>
      <c r="AO73" s="30"/>
      <c r="AQ73" s="133" t="s">
        <v>122</v>
      </c>
      <c r="AS73" s="13"/>
      <c r="AT73" s="13"/>
    </row>
    <row r="74" spans="1:46" s="10" customFormat="1" ht="47.25" customHeight="1" thickTop="1" thickBot="1" x14ac:dyDescent="0.4">
      <c r="A74" s="47"/>
      <c r="B74" s="316" t="s">
        <v>42</v>
      </c>
      <c r="C74" s="228"/>
      <c r="D74" s="228"/>
      <c r="E74" s="228"/>
      <c r="F74" s="228"/>
      <c r="G74" s="228"/>
      <c r="H74" s="228"/>
      <c r="I74" s="228"/>
      <c r="J74" s="228"/>
      <c r="K74" s="261" t="s">
        <v>253</v>
      </c>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13"/>
      <c r="AJ74" s="13"/>
      <c r="AK74" s="13"/>
      <c r="AL74" s="13"/>
      <c r="AM74" s="13"/>
      <c r="AN74" s="13"/>
      <c r="AO74" s="13"/>
      <c r="AQ74" s="133" t="s">
        <v>123</v>
      </c>
      <c r="AS74" s="13"/>
      <c r="AT74" s="13"/>
    </row>
    <row r="75" spans="1:46" s="10" customFormat="1" ht="48" customHeight="1" thickTop="1" x14ac:dyDescent="0.35">
      <c r="A75" s="50"/>
      <c r="B75" s="317" t="s">
        <v>199</v>
      </c>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0"/>
      <c r="AN75" s="47"/>
      <c r="AO75" s="30"/>
      <c r="AP75" s="30"/>
      <c r="AQ75" s="30"/>
      <c r="AR75" s="30"/>
      <c r="AS75" s="13"/>
      <c r="AT75" s="13"/>
    </row>
    <row r="76" spans="1:46" s="10" customFormat="1" ht="37.5" customHeight="1" x14ac:dyDescent="0.35">
      <c r="A76" s="30"/>
      <c r="B76" s="18" t="s">
        <v>176</v>
      </c>
      <c r="C76" s="31"/>
      <c r="D76" s="31"/>
      <c r="E76" s="31"/>
      <c r="F76" s="31"/>
      <c r="G76" s="31"/>
      <c r="H76" s="31"/>
      <c r="I76" s="31"/>
      <c r="J76" s="31"/>
      <c r="K76" s="31"/>
      <c r="L76" s="31"/>
      <c r="M76" s="31"/>
      <c r="N76" s="31"/>
      <c r="O76" s="31"/>
      <c r="P76" s="31"/>
      <c r="Q76" s="31"/>
      <c r="R76" s="31"/>
      <c r="S76" s="31"/>
      <c r="T76" s="31"/>
      <c r="U76" s="31"/>
      <c r="V76" s="31"/>
      <c r="W76" s="31"/>
      <c r="X76" s="31"/>
      <c r="Y76" s="31"/>
      <c r="Z76" s="46"/>
      <c r="AA76" s="46"/>
      <c r="AB76" s="46"/>
      <c r="AC76" s="46"/>
      <c r="AD76" s="47"/>
      <c r="AE76" s="47"/>
      <c r="AF76" s="47"/>
      <c r="AG76" s="47"/>
      <c r="AH76" s="47"/>
      <c r="AI76" s="47"/>
      <c r="AJ76" s="47"/>
      <c r="AK76" s="47"/>
      <c r="AL76" s="47"/>
      <c r="AN76" s="30"/>
      <c r="AO76" s="13"/>
      <c r="AQ76" s="13"/>
      <c r="AS76" s="13"/>
      <c r="AT76" s="13"/>
    </row>
    <row r="77" spans="1:46" s="10" customFormat="1" ht="22.5" customHeight="1" thickBot="1" x14ac:dyDescent="0.4">
      <c r="B77" s="11" t="s">
        <v>220</v>
      </c>
      <c r="C77" s="48"/>
      <c r="D77" s="48"/>
      <c r="E77" s="48"/>
      <c r="F77" s="48"/>
      <c r="G77" s="48"/>
      <c r="H77" s="48"/>
      <c r="I77" s="48"/>
      <c r="J77" s="48"/>
      <c r="K77" s="48"/>
      <c r="L77" s="48"/>
      <c r="M77" s="48"/>
      <c r="N77" s="48"/>
      <c r="O77" s="48"/>
      <c r="P77" s="48"/>
      <c r="Q77" s="48"/>
      <c r="R77" s="48"/>
      <c r="S77" s="48"/>
      <c r="T77" s="48"/>
      <c r="U77" s="48"/>
      <c r="V77" s="48"/>
      <c r="W77" s="48"/>
      <c r="X77" s="48"/>
      <c r="Y77" s="48"/>
      <c r="Z77" s="49"/>
      <c r="AA77" s="49"/>
      <c r="AB77" s="49"/>
      <c r="AC77" s="49"/>
      <c r="AD77" s="50"/>
      <c r="AE77" s="50"/>
      <c r="AF77" s="50"/>
      <c r="AG77" s="50"/>
      <c r="AH77" s="50"/>
      <c r="AI77" s="50"/>
      <c r="AJ77" s="50"/>
      <c r="AK77" s="50"/>
      <c r="AL77" s="50"/>
      <c r="AM77" s="47"/>
      <c r="AO77" s="16"/>
      <c r="AQ77" s="16"/>
      <c r="AS77" s="13"/>
      <c r="AT77" s="13"/>
    </row>
    <row r="78" spans="1:46" s="10" customFormat="1" ht="33.75" customHeight="1" thickTop="1" thickBot="1" x14ac:dyDescent="0.4">
      <c r="A78" s="13"/>
      <c r="B78" s="288" t="s">
        <v>181</v>
      </c>
      <c r="C78" s="289"/>
      <c r="D78" s="289"/>
      <c r="E78" s="289"/>
      <c r="F78" s="289"/>
      <c r="G78" s="289"/>
      <c r="H78" s="289"/>
      <c r="I78" s="289"/>
      <c r="J78" s="290"/>
      <c r="K78" s="291" t="s">
        <v>179</v>
      </c>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3"/>
      <c r="AM78" s="30"/>
      <c r="AN78" s="13"/>
      <c r="AS78" s="13"/>
      <c r="AT78" s="13"/>
    </row>
    <row r="79" spans="1:46" ht="33.75" customHeight="1" thickTop="1" thickBot="1" x14ac:dyDescent="0.4">
      <c r="B79" s="230" t="s">
        <v>5</v>
      </c>
      <c r="C79" s="230"/>
      <c r="D79" s="230"/>
      <c r="E79" s="230"/>
      <c r="F79" s="230"/>
      <c r="G79" s="230"/>
      <c r="H79" s="230"/>
      <c r="I79" s="230"/>
      <c r="J79" s="230"/>
      <c r="K79" s="294" t="s">
        <v>58</v>
      </c>
      <c r="L79" s="294"/>
      <c r="M79" s="294"/>
      <c r="N79" s="294"/>
      <c r="O79" s="294"/>
      <c r="P79" s="294"/>
      <c r="Q79" s="294"/>
      <c r="R79" s="294"/>
      <c r="S79" s="294"/>
      <c r="T79" s="294"/>
      <c r="U79" s="263" t="s">
        <v>32</v>
      </c>
      <c r="V79" s="263"/>
      <c r="W79" s="263"/>
      <c r="X79" s="263"/>
      <c r="Y79" s="263"/>
      <c r="Z79" s="263"/>
      <c r="AA79" s="263"/>
      <c r="AB79" s="263"/>
      <c r="AC79" s="263"/>
      <c r="AD79" s="295" t="s">
        <v>59</v>
      </c>
      <c r="AE79" s="295"/>
      <c r="AF79" s="295"/>
      <c r="AG79" s="295"/>
      <c r="AH79" s="295"/>
      <c r="AI79" s="295"/>
      <c r="AJ79" s="295"/>
      <c r="AK79" s="295"/>
      <c r="AL79" s="295"/>
      <c r="AM79" s="30"/>
      <c r="AO79" s="10"/>
      <c r="AQ79" s="10"/>
    </row>
    <row r="80" spans="1:46" ht="33.75" customHeight="1" thickTop="1" thickBot="1" x14ac:dyDescent="0.4">
      <c r="A80" s="50"/>
      <c r="B80" s="228" t="s">
        <v>8</v>
      </c>
      <c r="C80" s="228"/>
      <c r="D80" s="228"/>
      <c r="E80" s="228"/>
      <c r="F80" s="228"/>
      <c r="G80" s="228"/>
      <c r="H80" s="228"/>
      <c r="I80" s="228"/>
      <c r="J80" s="228"/>
      <c r="K80" s="270" t="s">
        <v>54</v>
      </c>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70"/>
      <c r="AM80" s="30"/>
      <c r="AN80" s="50"/>
      <c r="AS80" s="37"/>
      <c r="AT80" s="37"/>
    </row>
    <row r="81" spans="1:46" ht="37.5" customHeight="1" thickTop="1" x14ac:dyDescent="0.35">
      <c r="A81" s="30"/>
      <c r="B81" s="18" t="s">
        <v>177</v>
      </c>
      <c r="C81" s="31"/>
      <c r="D81" s="31"/>
      <c r="E81" s="31"/>
      <c r="F81" s="31"/>
      <c r="G81" s="31"/>
      <c r="H81" s="31"/>
      <c r="I81" s="31"/>
      <c r="J81" s="31"/>
      <c r="K81" s="31"/>
      <c r="L81" s="31"/>
      <c r="M81" s="31"/>
      <c r="N81" s="31"/>
      <c r="O81" s="31"/>
      <c r="P81" s="31"/>
      <c r="Q81" s="31"/>
      <c r="R81" s="31"/>
      <c r="S81" s="31"/>
      <c r="T81" s="31"/>
      <c r="U81" s="31"/>
      <c r="V81" s="31"/>
      <c r="W81" s="31"/>
      <c r="X81" s="31"/>
      <c r="Y81" s="31"/>
      <c r="Z81" s="46"/>
      <c r="AA81" s="46"/>
      <c r="AB81" s="46"/>
      <c r="AC81" s="46"/>
      <c r="AD81" s="47"/>
      <c r="AE81" s="47"/>
      <c r="AF81" s="47"/>
      <c r="AG81" s="47"/>
      <c r="AH81" s="47"/>
      <c r="AI81" s="47"/>
      <c r="AJ81" s="47"/>
      <c r="AK81" s="47"/>
      <c r="AL81" s="47"/>
      <c r="AN81" s="30"/>
      <c r="AS81" s="29"/>
      <c r="AT81" s="29"/>
    </row>
    <row r="82" spans="1:46" ht="21.75" customHeight="1" thickBot="1" x14ac:dyDescent="0.4">
      <c r="A82" s="10"/>
      <c r="B82" s="11" t="s">
        <v>221</v>
      </c>
      <c r="C82" s="48"/>
      <c r="D82" s="48"/>
      <c r="E82" s="48"/>
      <c r="F82" s="48"/>
      <c r="G82" s="48"/>
      <c r="H82" s="48"/>
      <c r="I82" s="48"/>
      <c r="J82" s="48"/>
      <c r="K82" s="48"/>
      <c r="L82" s="48"/>
      <c r="M82" s="48"/>
      <c r="N82" s="48"/>
      <c r="O82" s="48"/>
      <c r="P82" s="48"/>
      <c r="Q82" s="48"/>
      <c r="R82" s="48"/>
      <c r="S82" s="48"/>
      <c r="T82" s="48"/>
      <c r="U82" s="48"/>
      <c r="V82" s="48"/>
      <c r="W82" s="48"/>
      <c r="X82" s="48"/>
      <c r="Y82" s="48"/>
      <c r="Z82" s="49"/>
      <c r="AA82" s="49"/>
      <c r="AB82" s="49"/>
      <c r="AC82" s="49"/>
      <c r="AD82" s="50"/>
      <c r="AE82" s="50"/>
      <c r="AF82" s="50"/>
      <c r="AG82" s="50"/>
      <c r="AH82" s="50"/>
      <c r="AI82" s="50"/>
      <c r="AJ82" s="50"/>
      <c r="AK82" s="50"/>
      <c r="AL82" s="50"/>
      <c r="AM82" s="47"/>
      <c r="AN82" s="10"/>
    </row>
    <row r="83" spans="1:46" ht="33.75" customHeight="1" thickTop="1" thickBot="1" x14ac:dyDescent="0.4">
      <c r="B83" s="288" t="s">
        <v>53</v>
      </c>
      <c r="C83" s="289"/>
      <c r="D83" s="289"/>
      <c r="E83" s="289"/>
      <c r="F83" s="289"/>
      <c r="G83" s="289"/>
      <c r="H83" s="289"/>
      <c r="I83" s="289"/>
      <c r="J83" s="290"/>
      <c r="K83" s="291" t="s">
        <v>178</v>
      </c>
      <c r="L83" s="292"/>
      <c r="M83" s="292"/>
      <c r="N83" s="292"/>
      <c r="O83" s="292"/>
      <c r="P83" s="292"/>
      <c r="Q83" s="292"/>
      <c r="R83" s="292"/>
      <c r="S83" s="292"/>
      <c r="T83" s="292"/>
      <c r="U83" s="292"/>
      <c r="V83" s="292"/>
      <c r="W83" s="292"/>
      <c r="X83" s="292"/>
      <c r="Y83" s="292"/>
      <c r="Z83" s="292"/>
      <c r="AA83" s="292"/>
      <c r="AB83" s="292"/>
      <c r="AC83" s="292"/>
      <c r="AD83" s="292"/>
      <c r="AE83" s="292"/>
      <c r="AF83" s="292"/>
      <c r="AG83" s="292"/>
      <c r="AH83" s="292"/>
      <c r="AI83" s="292"/>
      <c r="AJ83" s="292"/>
      <c r="AK83" s="292"/>
      <c r="AL83" s="293"/>
      <c r="AM83" s="30"/>
      <c r="AS83" s="29"/>
      <c r="AT83" s="29"/>
    </row>
    <row r="84" spans="1:46" ht="33.75" customHeight="1" thickTop="1" thickBot="1" x14ac:dyDescent="0.4">
      <c r="B84" s="230" t="s">
        <v>5</v>
      </c>
      <c r="C84" s="230"/>
      <c r="D84" s="230"/>
      <c r="E84" s="230"/>
      <c r="F84" s="230"/>
      <c r="G84" s="230"/>
      <c r="H84" s="230"/>
      <c r="I84" s="230"/>
      <c r="J84" s="230"/>
      <c r="K84" s="294" t="s">
        <v>58</v>
      </c>
      <c r="L84" s="294"/>
      <c r="M84" s="294"/>
      <c r="N84" s="294"/>
      <c r="O84" s="294"/>
      <c r="P84" s="294"/>
      <c r="Q84" s="294"/>
      <c r="R84" s="294"/>
      <c r="S84" s="294"/>
      <c r="T84" s="294"/>
      <c r="U84" s="263" t="s">
        <v>32</v>
      </c>
      <c r="V84" s="263"/>
      <c r="W84" s="263"/>
      <c r="X84" s="263"/>
      <c r="Y84" s="263"/>
      <c r="Z84" s="263"/>
      <c r="AA84" s="263"/>
      <c r="AB84" s="263"/>
      <c r="AC84" s="263"/>
      <c r="AD84" s="295" t="s">
        <v>59</v>
      </c>
      <c r="AE84" s="295"/>
      <c r="AF84" s="295"/>
      <c r="AG84" s="295"/>
      <c r="AH84" s="295"/>
      <c r="AI84" s="295"/>
      <c r="AJ84" s="295"/>
      <c r="AK84" s="295"/>
      <c r="AL84" s="295"/>
      <c r="AM84" s="30"/>
    </row>
    <row r="85" spans="1:46" ht="33.75" customHeight="1" thickTop="1" thickBot="1" x14ac:dyDescent="0.4">
      <c r="A85" s="10"/>
      <c r="B85" s="228" t="s">
        <v>8</v>
      </c>
      <c r="C85" s="228"/>
      <c r="D85" s="228"/>
      <c r="E85" s="228"/>
      <c r="F85" s="228"/>
      <c r="G85" s="228"/>
      <c r="H85" s="228"/>
      <c r="I85" s="228"/>
      <c r="J85" s="228"/>
      <c r="K85" s="270" t="s">
        <v>61</v>
      </c>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30"/>
      <c r="AN85" s="10"/>
      <c r="AS85" s="37"/>
      <c r="AT85" s="37"/>
    </row>
    <row r="86" spans="1:46" ht="37.5" customHeight="1" thickTop="1" x14ac:dyDescent="0.35">
      <c r="A86" s="10"/>
      <c r="B86" s="42" t="s">
        <v>200</v>
      </c>
      <c r="C86" s="51"/>
      <c r="D86" s="51"/>
      <c r="E86" s="51"/>
      <c r="F86" s="51"/>
      <c r="G86" s="51"/>
      <c r="H86" s="51"/>
      <c r="I86" s="51"/>
      <c r="J86" s="46"/>
      <c r="K86" s="46"/>
      <c r="L86" s="46"/>
      <c r="M86" s="46"/>
      <c r="N86" s="46"/>
      <c r="O86" s="46"/>
      <c r="P86" s="51"/>
      <c r="Q86" s="51"/>
      <c r="R86" s="51"/>
      <c r="S86" s="51"/>
      <c r="T86" s="51"/>
      <c r="U86" s="51"/>
      <c r="V86" s="51"/>
      <c r="W86" s="51"/>
      <c r="X86" s="46"/>
      <c r="Y86" s="46"/>
      <c r="Z86" s="46"/>
      <c r="AA86" s="46"/>
      <c r="AB86" s="46"/>
      <c r="AC86" s="46"/>
      <c r="AD86" s="47"/>
      <c r="AE86" s="47"/>
      <c r="AF86" s="47"/>
      <c r="AG86" s="47"/>
      <c r="AH86" s="47"/>
      <c r="AI86" s="47"/>
      <c r="AJ86" s="47"/>
      <c r="AK86" s="47"/>
      <c r="AL86" s="47"/>
      <c r="AN86" s="10"/>
      <c r="AS86" s="40"/>
      <c r="AT86" s="40"/>
    </row>
    <row r="87" spans="1:46" s="37" customFormat="1" ht="41.25" customHeight="1" x14ac:dyDescent="0.35">
      <c r="A87" s="16"/>
      <c r="B87" s="273" t="s">
        <v>182</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3"/>
      <c r="AI87" s="273"/>
      <c r="AJ87" s="273"/>
      <c r="AK87" s="273"/>
      <c r="AL87" s="273"/>
      <c r="AM87" s="47"/>
      <c r="AN87" s="16"/>
      <c r="AO87" s="13"/>
      <c r="AQ87" s="13"/>
      <c r="AS87" s="10"/>
      <c r="AT87" s="10"/>
    </row>
    <row r="88" spans="1:46" s="29" customFormat="1" ht="28.5" customHeight="1" thickBot="1" x14ac:dyDescent="0.4">
      <c r="B88" s="29" t="s">
        <v>183</v>
      </c>
      <c r="AS88" s="10"/>
      <c r="AT88" s="10"/>
    </row>
    <row r="89" spans="1:46" ht="33.75" customHeight="1" thickTop="1" thickBot="1" x14ac:dyDescent="0.4">
      <c r="B89" s="274" t="s">
        <v>43</v>
      </c>
      <c r="C89" s="241"/>
      <c r="D89" s="241"/>
      <c r="E89" s="241"/>
      <c r="F89" s="241"/>
      <c r="G89" s="241"/>
      <c r="H89" s="241"/>
      <c r="I89" s="241"/>
      <c r="J89" s="242"/>
      <c r="K89" s="275">
        <f>IF(ISBLANK(K93),"",K34+18-WEEKDAY(K34))</f>
        <v>46169</v>
      </c>
      <c r="L89" s="276"/>
      <c r="M89" s="276"/>
      <c r="N89" s="276"/>
      <c r="O89" s="276"/>
      <c r="P89" s="276"/>
      <c r="Q89" s="276"/>
      <c r="R89" s="276"/>
      <c r="S89" s="276"/>
      <c r="T89" s="277"/>
      <c r="U89" s="278"/>
      <c r="V89" s="279"/>
      <c r="W89" s="41"/>
      <c r="X89" s="41"/>
      <c r="Y89" s="41"/>
      <c r="Z89" s="41"/>
      <c r="AA89" s="10"/>
      <c r="AB89" s="10"/>
      <c r="AC89" s="10"/>
      <c r="AD89" s="10"/>
      <c r="AE89" s="10"/>
      <c r="AF89" s="10"/>
      <c r="AG89" s="10"/>
      <c r="AH89" s="10"/>
      <c r="AI89" s="10"/>
      <c r="AJ89" s="10"/>
      <c r="AK89" s="10"/>
      <c r="AL89" s="10"/>
      <c r="AM89" s="10"/>
      <c r="AS89" s="10"/>
      <c r="AT89" s="10"/>
    </row>
    <row r="90" spans="1:46" s="29" customFormat="1" ht="28.5" customHeight="1" thickTop="1" thickBot="1" x14ac:dyDescent="0.4">
      <c r="B90" s="29" t="s">
        <v>184</v>
      </c>
      <c r="AS90" s="10"/>
      <c r="AT90" s="10"/>
    </row>
    <row r="91" spans="1:46" ht="33.75" customHeight="1" thickTop="1" thickBot="1" x14ac:dyDescent="0.4">
      <c r="A91" s="16"/>
      <c r="B91" s="280" t="s">
        <v>44</v>
      </c>
      <c r="C91" s="281"/>
      <c r="D91" s="281"/>
      <c r="E91" s="281"/>
      <c r="F91" s="281"/>
      <c r="G91" s="281"/>
      <c r="H91" s="281"/>
      <c r="I91" s="281"/>
      <c r="J91" s="282"/>
      <c r="K91" s="71" t="s">
        <v>2</v>
      </c>
      <c r="L91" s="286">
        <v>9999999</v>
      </c>
      <c r="M91" s="286"/>
      <c r="N91" s="286"/>
      <c r="O91" s="286"/>
      <c r="P91" s="286"/>
      <c r="Q91" s="287"/>
      <c r="R91" s="72"/>
      <c r="S91" s="25"/>
      <c r="T91" s="25"/>
      <c r="U91" s="25"/>
      <c r="V91" s="25"/>
      <c r="W91" s="25"/>
      <c r="X91" s="25"/>
      <c r="Y91" s="25"/>
      <c r="Z91" s="25"/>
      <c r="AA91" s="25"/>
      <c r="AB91" s="25"/>
      <c r="AC91" s="25"/>
      <c r="AD91" s="25"/>
      <c r="AE91" s="25"/>
      <c r="AF91" s="26"/>
      <c r="AG91" s="27"/>
      <c r="AH91" s="27"/>
      <c r="AI91" s="27"/>
      <c r="AJ91" s="27"/>
      <c r="AK91" s="28"/>
      <c r="AL91" s="28"/>
      <c r="AM91" s="16"/>
      <c r="AN91" s="16"/>
      <c r="AS91" s="10"/>
      <c r="AT91" s="10"/>
    </row>
    <row r="92" spans="1:46" s="37" customFormat="1" ht="33.75" customHeight="1" thickTop="1" thickBot="1" x14ac:dyDescent="0.4">
      <c r="A92" s="13"/>
      <c r="B92" s="283"/>
      <c r="C92" s="284"/>
      <c r="D92" s="284"/>
      <c r="E92" s="284"/>
      <c r="F92" s="284"/>
      <c r="G92" s="284"/>
      <c r="H92" s="284"/>
      <c r="I92" s="284"/>
      <c r="J92" s="285"/>
      <c r="K92" s="270" t="s">
        <v>62</v>
      </c>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c r="AI92" s="270"/>
      <c r="AJ92" s="270"/>
      <c r="AK92" s="270"/>
      <c r="AL92" s="270"/>
      <c r="AM92" s="13"/>
      <c r="AN92" s="13"/>
      <c r="AO92" s="13"/>
      <c r="AS92" s="10"/>
      <c r="AT92" s="10"/>
    </row>
    <row r="93" spans="1:46" s="40" customFormat="1" ht="33.75" customHeight="1" thickTop="1" thickBot="1" x14ac:dyDescent="0.4">
      <c r="A93" s="13"/>
      <c r="B93" s="269" t="s">
        <v>45</v>
      </c>
      <c r="C93" s="269"/>
      <c r="D93" s="269"/>
      <c r="E93" s="269"/>
      <c r="F93" s="269"/>
      <c r="G93" s="269"/>
      <c r="H93" s="269"/>
      <c r="I93" s="269"/>
      <c r="J93" s="269"/>
      <c r="K93" s="270" t="s">
        <v>68</v>
      </c>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16"/>
      <c r="AN93" s="13"/>
      <c r="AO93" s="13"/>
      <c r="AQ93" s="37"/>
      <c r="AS93" s="10"/>
      <c r="AT93" s="10"/>
    </row>
    <row r="94" spans="1:46" s="10" customFormat="1" ht="33.75" customHeight="1" thickTop="1" thickBot="1" x14ac:dyDescent="0.4">
      <c r="A94" s="13"/>
      <c r="B94" s="271" t="s">
        <v>46</v>
      </c>
      <c r="C94" s="272"/>
      <c r="D94" s="272"/>
      <c r="E94" s="272"/>
      <c r="F94" s="272"/>
      <c r="G94" s="272"/>
      <c r="H94" s="272"/>
      <c r="I94" s="272"/>
      <c r="J94" s="272"/>
      <c r="K94" s="270" t="s">
        <v>180</v>
      </c>
      <c r="L94" s="270"/>
      <c r="M94" s="270"/>
      <c r="N94" s="270"/>
      <c r="O94" s="270"/>
      <c r="P94" s="270"/>
      <c r="Q94" s="270"/>
      <c r="R94" s="270"/>
      <c r="S94" s="270"/>
      <c r="T94" s="270"/>
      <c r="U94" s="270"/>
      <c r="V94" s="270"/>
      <c r="W94" s="270"/>
      <c r="X94" s="270"/>
      <c r="Y94" s="270"/>
      <c r="Z94" s="270"/>
      <c r="AA94" s="270"/>
      <c r="AB94" s="270"/>
      <c r="AC94" s="270"/>
      <c r="AD94" s="270"/>
      <c r="AE94" s="270"/>
      <c r="AF94" s="270"/>
      <c r="AG94" s="270"/>
      <c r="AH94" s="270"/>
      <c r="AI94" s="270"/>
      <c r="AJ94" s="270"/>
      <c r="AK94" s="270"/>
      <c r="AL94" s="270"/>
      <c r="AM94" s="16"/>
      <c r="AN94" s="13"/>
      <c r="AO94" s="13"/>
      <c r="AQ94" s="37"/>
    </row>
    <row r="95" spans="1:46" s="10" customFormat="1" ht="15" customHeight="1" thickTop="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Q95" s="13"/>
      <c r="AS95" s="45"/>
      <c r="AT95" s="45"/>
    </row>
    <row r="96" spans="1:46" s="10" customFormat="1" ht="3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Q96" s="40"/>
      <c r="AS96" s="32"/>
      <c r="AT96" s="32"/>
    </row>
    <row r="97" spans="1:46" s="10" customFormat="1" ht="26.2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Q97" s="32"/>
    </row>
    <row r="98" spans="1:46" s="10" customFormat="1" ht="3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37"/>
      <c r="AS98" s="13"/>
      <c r="AT98" s="13"/>
    </row>
    <row r="99" spans="1:46" s="10" customFormat="1" ht="25.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S99" s="13"/>
      <c r="AT99" s="13"/>
    </row>
    <row r="100" spans="1:46" s="10" customFormat="1" ht="3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37"/>
      <c r="AS100" s="13"/>
      <c r="AT100" s="13"/>
    </row>
    <row r="101" spans="1:46" s="10" customFormat="1" ht="33.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S101" s="13"/>
      <c r="AT101" s="13"/>
    </row>
    <row r="102" spans="1:46" s="45" customFormat="1" ht="3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37"/>
      <c r="AQ102" s="10"/>
      <c r="AS102" s="30"/>
      <c r="AT102" s="30"/>
    </row>
    <row r="103" spans="1:46" s="32" customFormat="1" ht="22.9"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Q103" s="10"/>
      <c r="AS103" s="13"/>
      <c r="AT103" s="13"/>
    </row>
    <row r="104" spans="1:46" s="10" customFormat="1" ht="33.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40"/>
    </row>
    <row r="105" spans="1:46" ht="30" customHeight="1" x14ac:dyDescent="0.35">
      <c r="AO105" s="32"/>
      <c r="AQ105" s="10"/>
      <c r="AS105" s="47"/>
      <c r="AT105" s="47"/>
    </row>
    <row r="106" spans="1:46" ht="57.75" customHeight="1" x14ac:dyDescent="0.35">
      <c r="AO106" s="10"/>
      <c r="AQ106" s="45"/>
      <c r="AS106" s="50"/>
      <c r="AT106" s="50"/>
    </row>
    <row r="107" spans="1:46" ht="45" customHeight="1" x14ac:dyDescent="0.35">
      <c r="AO107" s="10"/>
      <c r="AQ107" s="32"/>
      <c r="AS107" s="30"/>
      <c r="AT107" s="30"/>
    </row>
    <row r="108" spans="1:46" ht="33.75" customHeight="1" x14ac:dyDescent="0.35">
      <c r="AO108" s="10"/>
      <c r="AQ108" s="10"/>
      <c r="AS108" s="10"/>
      <c r="AT108" s="10"/>
    </row>
    <row r="109" spans="1:46" s="30" customFormat="1" ht="26.2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0"/>
      <c r="AQ109" s="13"/>
    </row>
    <row r="110" spans="1:46" ht="54" customHeight="1" x14ac:dyDescent="0.35">
      <c r="AO110" s="10"/>
    </row>
    <row r="111" spans="1:46" s="10" customFormat="1" ht="4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Q111" s="13"/>
      <c r="AS111" s="30"/>
      <c r="AT111" s="30"/>
    </row>
    <row r="112" spans="1:46" s="47" customFormat="1" ht="3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0"/>
      <c r="AQ112" s="13"/>
      <c r="AS112" s="13"/>
      <c r="AT112" s="13"/>
    </row>
    <row r="113" spans="1:46" s="50" customFormat="1" ht="24.75"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0"/>
      <c r="AQ113" s="30"/>
      <c r="AS113" s="47"/>
      <c r="AT113" s="47"/>
    </row>
    <row r="114" spans="1:46" s="30" customFormat="1" ht="23.2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45"/>
      <c r="AQ114" s="13"/>
      <c r="AS114" s="50"/>
      <c r="AT114" s="50"/>
    </row>
    <row r="115" spans="1:46" s="10" customFormat="1" ht="3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32"/>
      <c r="AS115" s="30"/>
      <c r="AT115" s="30"/>
    </row>
    <row r="116" spans="1:46" s="30" customFormat="1" ht="22.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0"/>
      <c r="AQ116" s="47"/>
      <c r="AS116" s="10"/>
      <c r="AT116" s="10"/>
    </row>
    <row r="117" spans="1:46" ht="37.5" customHeight="1" x14ac:dyDescent="0.35">
      <c r="AQ117" s="50"/>
      <c r="AS117" s="30"/>
      <c r="AT117" s="30"/>
    </row>
    <row r="118" spans="1:46" s="30" customFormat="1" ht="22.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S118" s="13"/>
      <c r="AT118" s="13"/>
    </row>
    <row r="119" spans="1:46" ht="37.5" customHeight="1" x14ac:dyDescent="0.35">
      <c r="AQ119" s="10"/>
      <c r="AS119" s="30"/>
      <c r="AT119" s="30"/>
    </row>
    <row r="120" spans="1:46" s="47" customFormat="1" ht="3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Q120" s="30"/>
      <c r="AS120" s="13"/>
      <c r="AT120" s="13"/>
    </row>
    <row r="121" spans="1:46" s="50" customFormat="1" ht="24.75"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30"/>
      <c r="AQ121" s="13"/>
      <c r="AS121" s="47"/>
      <c r="AT121" s="47"/>
    </row>
    <row r="122" spans="1:46" s="30" customFormat="1" ht="23.2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S122" s="10"/>
      <c r="AT122" s="10"/>
    </row>
    <row r="123" spans="1:46" s="10" customFormat="1" ht="3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Q123" s="13"/>
    </row>
    <row r="124" spans="1:46" s="30" customFormat="1" ht="22.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47"/>
      <c r="AQ124" s="47"/>
      <c r="AS124" s="16"/>
      <c r="AT124" s="16"/>
    </row>
    <row r="125" spans="1:46" ht="37.5" customHeight="1" x14ac:dyDescent="0.35">
      <c r="AO125" s="50"/>
      <c r="AQ125" s="50"/>
    </row>
    <row r="126" spans="1:46" s="30" customFormat="1" ht="22.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S126" s="13"/>
      <c r="AT126" s="13"/>
    </row>
    <row r="127" spans="1:46" ht="37.5" customHeight="1" x14ac:dyDescent="0.35">
      <c r="AO127" s="10"/>
      <c r="AQ127" s="10"/>
      <c r="AS127" s="16"/>
      <c r="AT127" s="16"/>
    </row>
    <row r="128" spans="1:46" s="47" customFormat="1" ht="3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30"/>
      <c r="AQ128" s="30"/>
      <c r="AS128" s="13"/>
      <c r="AT128" s="13"/>
    </row>
    <row r="129" spans="1:46" s="10" customFormat="1" ht="47.2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Q129" s="13"/>
      <c r="AS129" s="16"/>
      <c r="AT129" s="16"/>
    </row>
    <row r="130" spans="1:46" s="10" customFormat="1" ht="3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30"/>
      <c r="AQ130" s="30"/>
      <c r="AS130" s="13"/>
      <c r="AT130" s="13"/>
    </row>
    <row r="131" spans="1:46" s="16" customFormat="1" ht="1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Q131" s="13"/>
      <c r="AS131" s="13"/>
      <c r="AT131" s="13"/>
    </row>
    <row r="132" spans="1:46" ht="30" customHeight="1" x14ac:dyDescent="0.35">
      <c r="AO132" s="47"/>
      <c r="AQ132" s="47"/>
    </row>
    <row r="133" spans="1:46" ht="37.5" customHeight="1" x14ac:dyDescent="0.35">
      <c r="AO133" s="50"/>
      <c r="AQ133" s="10"/>
    </row>
    <row r="134" spans="1:46" s="16" customFormat="1" ht="27"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30"/>
      <c r="AQ134" s="10"/>
      <c r="AS134" s="13"/>
      <c r="AT134" s="13"/>
    </row>
    <row r="135" spans="1:46" ht="37.5" customHeight="1" x14ac:dyDescent="0.35">
      <c r="AO135" s="10"/>
      <c r="AQ135" s="16"/>
    </row>
    <row r="136" spans="1:46" s="16" customFormat="1" ht="26.2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30"/>
      <c r="AQ136" s="13"/>
      <c r="AS136" s="13"/>
      <c r="AT136" s="13"/>
    </row>
    <row r="137" spans="1:46" ht="37.5" customHeight="1" x14ac:dyDescent="0.35"/>
    <row r="138" spans="1:46" x14ac:dyDescent="0.35">
      <c r="AO138" s="30"/>
      <c r="AQ138" s="16"/>
    </row>
    <row r="140" spans="1:46" ht="24.75" x14ac:dyDescent="0.35">
      <c r="AO140" s="47"/>
      <c r="AQ140" s="16"/>
    </row>
    <row r="141" spans="1:46" x14ac:dyDescent="0.35">
      <c r="AO141" s="10"/>
    </row>
    <row r="142" spans="1:46" x14ac:dyDescent="0.35">
      <c r="AO142" s="10"/>
    </row>
    <row r="143" spans="1:46" x14ac:dyDescent="0.35">
      <c r="AO143" s="16"/>
    </row>
    <row r="146" spans="41:41" x14ac:dyDescent="0.35">
      <c r="AO146" s="16"/>
    </row>
    <row r="148" spans="41:41" x14ac:dyDescent="0.35">
      <c r="AO148" s="16"/>
    </row>
  </sheetData>
  <sheetProtection sheet="1" objects="1" scenarios="1"/>
  <mergeCells count="100">
    <mergeCell ref="D3:AK3"/>
    <mergeCell ref="B49:J49"/>
    <mergeCell ref="K49:AL49"/>
    <mergeCell ref="B54:J54"/>
    <mergeCell ref="K54:AL54"/>
    <mergeCell ref="K53:AL53"/>
    <mergeCell ref="B31:AL31"/>
    <mergeCell ref="K51:AL51"/>
    <mergeCell ref="L50:Q50"/>
    <mergeCell ref="B50:J51"/>
    <mergeCell ref="E15:AJ20"/>
    <mergeCell ref="D5:I5"/>
    <mergeCell ref="D14:I14"/>
    <mergeCell ref="D22:I22"/>
    <mergeCell ref="B47:J47"/>
    <mergeCell ref="K47:T47"/>
    <mergeCell ref="B60:AL60"/>
    <mergeCell ref="B67:J67"/>
    <mergeCell ref="K67:V67"/>
    <mergeCell ref="B66:J66"/>
    <mergeCell ref="K66:V66"/>
    <mergeCell ref="B62:AL62"/>
    <mergeCell ref="B63:J63"/>
    <mergeCell ref="K63:V63"/>
    <mergeCell ref="B64:J64"/>
    <mergeCell ref="K64:V64"/>
    <mergeCell ref="B65:J65"/>
    <mergeCell ref="K65:V65"/>
    <mergeCell ref="B71:J71"/>
    <mergeCell ref="K71:W71"/>
    <mergeCell ref="X71:AC71"/>
    <mergeCell ref="AD72:AH72"/>
    <mergeCell ref="AD71:AH71"/>
    <mergeCell ref="B79:J79"/>
    <mergeCell ref="K79:T79"/>
    <mergeCell ref="U79:AC79"/>
    <mergeCell ref="AD79:AL79"/>
    <mergeCell ref="B72:J72"/>
    <mergeCell ref="K72:W72"/>
    <mergeCell ref="X72:AC72"/>
    <mergeCell ref="B73:J73"/>
    <mergeCell ref="K73:R73"/>
    <mergeCell ref="S73:AA73"/>
    <mergeCell ref="AB73:AH73"/>
    <mergeCell ref="B74:J74"/>
    <mergeCell ref="K74:AH74"/>
    <mergeCell ref="B75:AL75"/>
    <mergeCell ref="B78:J78"/>
    <mergeCell ref="K78:AL78"/>
    <mergeCell ref="B80:J80"/>
    <mergeCell ref="K80:AL80"/>
    <mergeCell ref="B83:J83"/>
    <mergeCell ref="K83:AL83"/>
    <mergeCell ref="B84:J84"/>
    <mergeCell ref="K84:T84"/>
    <mergeCell ref="U84:AC84"/>
    <mergeCell ref="AD84:AL84"/>
    <mergeCell ref="B93:J93"/>
    <mergeCell ref="K93:AL93"/>
    <mergeCell ref="B94:J94"/>
    <mergeCell ref="K94:AL94"/>
    <mergeCell ref="B85:J85"/>
    <mergeCell ref="K85:AL85"/>
    <mergeCell ref="B87:AL87"/>
    <mergeCell ref="B89:J89"/>
    <mergeCell ref="K89:V89"/>
    <mergeCell ref="B91:J92"/>
    <mergeCell ref="L91:Q91"/>
    <mergeCell ref="K92:AL92"/>
    <mergeCell ref="F9:AJ10"/>
    <mergeCell ref="B34:J34"/>
    <mergeCell ref="K34:V34"/>
    <mergeCell ref="B39:J39"/>
    <mergeCell ref="K39:AL39"/>
    <mergeCell ref="K38:AL38"/>
    <mergeCell ref="B36:J37"/>
    <mergeCell ref="L36:Q36"/>
    <mergeCell ref="K37:AL37"/>
    <mergeCell ref="B38:J38"/>
    <mergeCell ref="B53:J53"/>
    <mergeCell ref="K56:V56"/>
    <mergeCell ref="AF56:AK56"/>
    <mergeCell ref="W56:AE56"/>
    <mergeCell ref="B48:J48"/>
    <mergeCell ref="K48:AL48"/>
    <mergeCell ref="B56:J56"/>
    <mergeCell ref="B55:J55"/>
    <mergeCell ref="K55:AL55"/>
    <mergeCell ref="B45:M45"/>
    <mergeCell ref="N44:AE44"/>
    <mergeCell ref="N45:AE45"/>
    <mergeCell ref="AF44:AK44"/>
    <mergeCell ref="B41:AL41"/>
    <mergeCell ref="B44:M44"/>
    <mergeCell ref="B42:AL42"/>
    <mergeCell ref="W58:AE58"/>
    <mergeCell ref="AF58:AK58"/>
    <mergeCell ref="W57:AE57"/>
    <mergeCell ref="AF57:AK57"/>
    <mergeCell ref="AF45:AK45"/>
  </mergeCells>
  <phoneticPr fontId="3"/>
  <dataValidations count="32">
    <dataValidation imeMode="hiragana" allowBlank="1" showInputMessage="1" showErrorMessage="1" promptTitle="代表者の役職氏名" prompt="法人の代表者の役職と氏名を入力してください。_x000a__x000a_【入力例】　代表取締役　○○　○○" sqref="K39:AL39" xr:uid="{66186D9A-1C77-48CB-9F30-C689493854A2}"/>
    <dataValidation imeMode="hiragana" allowBlank="1" showInputMessage="1" showErrorMessage="1" promptTitle="法人名称" prompt="法人の名称を入力してください。_x000a__x000a_【入力例】　社会福祉法人○○会" sqref="K38:AL38" xr:uid="{92A2DE4F-A053-421A-AC93-B7C450CFD35D}"/>
    <dataValidation imeMode="hiragana" allowBlank="1" showInputMessage="1" showErrorMessage="1" promptTitle="法人所在地" prompt="法人の所在地を入力してください。_x000a__x000a_【入力例】○○市○○町1-2-3　○○ビル1F" sqref="K37:AL37" xr:uid="{8E52F740-8245-4C81-9FFD-FC240B2F4D04}"/>
    <dataValidation imeMode="off" allowBlank="1" showInputMessage="1" showErrorMessage="1" sqref="K79:T79 AD79:AL79 K84:T84 AD84:AL84" xr:uid="{5A509A05-A454-48B4-8FB2-1635486A1607}"/>
    <dataValidation imeMode="hiragana" allowBlank="1" showInputMessage="1" showErrorMessage="1" promptTitle="「研修実施機関」の入力" prompt="_x000a_研修実施機関の名称を入力してください。" sqref="K55:AL55" xr:uid="{A706FE26-6D95-4369-AB66-0AEEF69D2A7D}"/>
    <dataValidation imeMode="hiragana" allowBlank="1" showInputMessage="1" showErrorMessage="1" promptTitle="「事業所所在地」の入力" prompt="_x000a_研修を修了した職員が従事する事業所の所在地を入力してください。" sqref="K51:AL51" xr:uid="{9A29E0DF-3AB2-461B-AC79-59542FB8BF69}"/>
    <dataValidation type="list" allowBlank="1" showInputMessage="1" showErrorMessage="1" promptTitle="預金種別" prompt="_x000a_プルダウンメニューから「預金種別」を選択入力してください。" sqref="K73:R73" xr:uid="{30531AD1-E2B8-435B-8F5F-0308FF2E4C7E}">
      <formula1>"普通預金,当座預金,納税準備預金,貯蓄預金,その他"</formula1>
    </dataValidation>
    <dataValidation imeMode="hiragana" allowBlank="1" showInputMessage="1" showErrorMessage="1" promptTitle="代表者役職氏名（法人の場合のみ）" prompt="_x000a_代理人が法人の場合は、代表者の役職と氏名を入力してください。" sqref="K94:AL94" xr:uid="{E501515A-2FE5-4D7F-B442-E65962C8A46F}"/>
    <dataValidation imeMode="hiragana" allowBlank="1" showInputMessage="1" showErrorMessage="1" promptTitle="代理人氏名（法人名称）" prompt="_x000a_代理人の氏名（法人の場合は名称）を入力してください。" sqref="K93:AL93" xr:uid="{18D7B9FE-76C8-4501-A950-BD49BB459466}"/>
    <dataValidation imeMode="hiragana" allowBlank="1" showInputMessage="1" showErrorMessage="1" promptTitle="代理人住所（法人所在地）" prompt="_x000a_代理人の住所（法人の場合は所在地）を入力してください。" sqref="K92:AL92" xr:uid="{C6BD2F48-76A1-4A9F-AEDD-0ECA151D5C76}"/>
    <dataValidation imeMode="off" operator="equal" allowBlank="1" showInputMessage="1" promptTitle="代理人住所（法人所在地）「郵便番号」" prompt="_x000a_代理人の住所（法人の場合は所在地）の郵便番号を入力してください。_x000a__x000a_【入力例】　2381234　※ハイフン省略可" sqref="L91:Q91" xr:uid="{8598E2C5-3BF8-491B-B5EB-A9F8B4CC760E}"/>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K74:AH74" xr:uid="{A18559F0-F025-43B3-8E6A-282F4E659D79}"/>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K71:W71" xr:uid="{41852E83-E1B6-4941-A050-723AEC9D400D}"/>
    <dataValidation imeMode="hiragana" allowBlank="1" showInputMessage="1" showErrorMessage="1" promptTitle="振込先口座「支店等名」の入力" prompt="補助金の振込先口座の「支店名等」を入力してください。_x000a__x000a_【入力例①】　○○支店_x000a_【入力例②】　本店営業部" sqref="K72:W72" xr:uid="{763A9E1B-05B5-4911-BB24-79A3E9B3614A}"/>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K80:AL80 K85:AL85" xr:uid="{39CF2DE9-0B48-4A4C-9A8E-58DDD2426505}">
      <formula1>LENB(K80)=LEN(K80)</formula1>
    </dataValidation>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D71:AH71" xr:uid="{E9F38314-3AF1-4F87-82B4-5266A5307B2B}">
      <formula1>1</formula1>
      <formula2>9999</formula2>
    </dataValidation>
    <dataValidation type="whole" imeMode="off"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D72:AH72" xr:uid="{972A2E5B-D5CE-40C7-BA2A-FF240F5CAED9}">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_x000a_口座番号（７桁の数字）を入力してください。" sqref="AB73:AH73" xr:uid="{2BE72DCB-0ED8-4DC2-AF95-ADF20FE65980}">
      <formula1>1</formula1>
      <formula2>9999999</formula2>
    </dataValidation>
    <dataValidation imeMode="hiragana" allowBlank="1" showInputMessage="1" showErrorMessage="1" sqref="N44 AF44 K78:AL78 K83:AL83" xr:uid="{04732F99-D3E2-4FEE-9E29-B2DBAC6DF954}"/>
    <dataValidation type="custom" imeMode="hiragana" allowBlank="1" showInputMessage="1" showErrorMessage="1" errorTitle="受講者の氏名（漢字）が正しく入力されていません。" error="受講者の氏名（漢字）を入力してください。" promptTitle="氏名（漢字）" prompt="受講者の氏名を『漢字』で入力してください。_x000a__x000a_※姓と名の間にスペース１文字を入力してください。" sqref="B45:M45" xr:uid="{99EEA41A-8B35-4867-B2D9-6C55BBD82BA6}">
      <formula1>ISTEXT(B45)</formula1>
    </dataValidation>
    <dataValidation type="list" imeMode="hiragana" allowBlank="1" showInputMessage="1" promptTitle="「職種等」の入力" prompt="_x000a_プルダウンリストから選択入力できます。_x000a_複数の職種等を兼務している場合には、併記してください。" sqref="N45:AE45" xr:uid="{DEFEBF2C-8AEC-48E6-B225-AEF2A46D2E64}">
      <formula1>$AO$45:$AO$61</formula1>
    </dataValidation>
    <dataValidation type="list" allowBlank="1" showInputMessage="1" showErrorMessage="1" promptTitle="「雇用形態」の入力" prompt="_x000a_プルダウンリストから「常勤」または「非常勤」を選択入力してください。" sqref="AF45:AK45" xr:uid="{D9A718E4-16D0-40F9-9AC4-70DADE9C6E78}">
      <formula1>"常勤,非常勤"</formula1>
    </dataValidation>
    <dataValidation imeMode="hiragana" allowBlank="1" showInputMessage="1" showErrorMessage="1" promptTitle="「事業所名」の入力" prompt="_x000a_研修を修了した職員が従事する事業所の名称を入力してください。" sqref="K48:AL48" xr:uid="{67300DB2-0F87-4132-AE6F-4B430A042542}"/>
    <dataValidation imeMode="off" operator="equal" allowBlank="1" showInputMessage="1" promptTitle="「事業所所在地（郵便番号）」の入力" prompt="_x000a_事業所の郵便番号を入力してください。_x000a__x000a_【入力例】　2381234　※ハイフン省略可" sqref="L50:Q50" xr:uid="{DCF40D4F-3BA0-4A51-BF9B-954B16C6C37B}"/>
    <dataValidation type="list" imeMode="hiragana" allowBlank="1" showInputMessage="1" promptTitle="「サービス種別」の入力" prompt="_x000a_事業所のサービス種別をプルダウンリストから選択入力してください。_x000a__x000a_※多機能型事業所の場合は、サービス種別を併記してください。" sqref="K49:AL49" xr:uid="{5DD038CB-4D97-4752-BFC3-0B1415984C88}">
      <formula1>$AQ$45:$AQ$74</formula1>
    </dataValidation>
    <dataValidation type="list" allowBlank="1" showInputMessage="1" showErrorMessage="1" promptTitle="「研修種別」の入力" prompt="_x000a_受講した研修の種別をプルダウンリストから選択入力してください。" sqref="K53:AL53" xr:uid="{0D64D732-8A79-48A9-BA9E-D6C3BB01FE4A}">
      <formula1>$AS$53:$AS$63</formula1>
    </dataValidation>
    <dataValidation type="whole" imeMode="off" operator="greaterThanOrEqual" allowBlank="1" showInputMessage="1" showErrorMessage="1" promptTitle="「受講料等」の入力" prompt="_x000a_研修の受講料（テキスト代、教材費、補講料、模擬試験や再試験の受験費用等を含む）を入力してください。_x000a__x000a_※交通費や食事代、宿泊費などの研修の受講と直接的に関係のない経費については対象外となります。" sqref="AF56:AK56" xr:uid="{5173E489-2A06-4C09-98EF-2F1F2DFAD6BC}">
      <formula1>0</formula1>
    </dataValidation>
    <dataValidation imeMode="off" allowBlank="1" showInputMessage="1" showErrorMessage="1" promptTitle="「提出年月日」の入力" prompt="_x000a_提出年月日を日付形式（和暦または西暦）で入力してください。_x000a__x000a_例１）R8.5.1_x000a_例２）2026/5/1" sqref="K34:V34" xr:uid="{797DAE58-38E5-482A-8E0E-786F32DD43CF}"/>
    <dataValidation imeMode="off" operator="equal" allowBlank="1" showInputMessage="1" promptTitle="「法人の所在地（郵便番号）」の入力" prompt="_x000a_申請者の所在地の郵便番号を入力してください。_x000a__x000a_【入力例】　2381234　※ハイフン省略可" sqref="L36:Q36" xr:uid="{957EE3DB-1B7B-4018-AA64-BDF10EBDA5A6}"/>
    <dataValidation imeMode="off" allowBlank="1" showInputMessage="1" showErrorMessage="1" promptTitle="「事業所番号」の入力" prompt="_x000a_事業所番号（10桁）を入力してください。" sqref="K47:T47" xr:uid="{39A4B063-EDB0-400A-8283-FC4AE8E98FA3}"/>
    <dataValidation imeMode="hiragana" allowBlank="1" showInputMessage="1" showErrorMessage="1" promptTitle="「研修の名称等」の入力" prompt="_x000a_受講した研修の名称を入力してください。" sqref="K54:AL54" xr:uid="{592B2EE5-9E30-4F6B-8F8C-B248C2D5FF59}"/>
    <dataValidation imeMode="off" allowBlank="1" showInputMessage="1" showErrorMessage="1" promptTitle="「研修修了年月日」の入力" prompt="_x000a_受講した研修の修了年月日を日付形式（和暦または西暦）で入力してください。_x000a__x000a_例１）R8.4.15_x000a_例２）2026/4/15" sqref="K56:V56" xr:uid="{2BC0824C-6F5B-47AA-878F-88BC63075F1E}"/>
  </dataValidations>
  <pageMargins left="0.70866141732283472" right="0.70866141732283472" top="0.74803149606299213" bottom="0.74803149606299213" header="0.31496062992125984" footer="0.31496062992125984"/>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EF0C-9EB3-49BB-B663-BF646426C954}">
  <sheetPr>
    <tabColor theme="4"/>
    <pageSetUpPr fitToPage="1"/>
  </sheetPr>
  <dimension ref="A1:AB45"/>
  <sheetViews>
    <sheetView showGridLines="0" showRowColHeaders="0" tabSelected="1" view="pageBreakPreview" zoomScaleNormal="100" zoomScaleSheetLayoutView="100" workbookViewId="0">
      <selection activeCell="M5" sqref="M5"/>
    </sheetView>
  </sheetViews>
  <sheetFormatPr defaultColWidth="9" defaultRowHeight="14.25" x14ac:dyDescent="0.35"/>
  <cols>
    <col min="1" max="28" width="3.125" style="138" customWidth="1"/>
    <col min="29" max="16384" width="9" style="138"/>
  </cols>
  <sheetData>
    <row r="1" spans="1:28" s="137" customFormat="1" ht="21" x14ac:dyDescent="0.35">
      <c r="A1" s="388" t="str">
        <f>IF(ISBLANK(入力フォーム!K34),"令和　　年度　補助金等交付申請書",TEXT(EDATE(入力フォーム!K34,-3),"ggge")&amp;"年度　補助金等交付申請書")</f>
        <v>令和8年度　補助金等交付申請書</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row>
    <row r="2" spans="1:28" ht="15.75" customHeight="1" thickBot="1" x14ac:dyDescent="0.4"/>
    <row r="3" spans="1:28" ht="15.75" customHeight="1"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5.75" customHeight="1" x14ac:dyDescent="0.35">
      <c r="A4" s="142"/>
      <c r="T4" s="389">
        <f>IF(ISBLANK(入力フォーム!K34),"令和　年　月　日",入力フォーム!K34)</f>
        <v>46157</v>
      </c>
      <c r="U4" s="390"/>
      <c r="V4" s="390"/>
      <c r="W4" s="390"/>
      <c r="X4" s="390"/>
      <c r="Y4" s="390"/>
      <c r="Z4" s="390"/>
      <c r="AA4" s="390"/>
      <c r="AB4" s="143"/>
    </row>
    <row r="5" spans="1:28" ht="15.75" customHeight="1" x14ac:dyDescent="0.35">
      <c r="A5" s="142"/>
      <c r="B5" s="138" t="s">
        <v>0</v>
      </c>
      <c r="AB5" s="143"/>
    </row>
    <row r="6" spans="1:28" ht="15.75" customHeight="1" x14ac:dyDescent="0.35">
      <c r="A6" s="142"/>
      <c r="AB6" s="143"/>
    </row>
    <row r="7" spans="1:28" ht="15.75" customHeight="1" x14ac:dyDescent="0.35">
      <c r="A7" s="142"/>
      <c r="N7" s="391" t="s">
        <v>2</v>
      </c>
      <c r="O7" s="391"/>
      <c r="P7" s="392">
        <f>IF(ISBLANK(入力フォーム!L36),"　　　-",入力フォーム!L36)</f>
        <v>2388550</v>
      </c>
      <c r="Q7" s="392"/>
      <c r="R7" s="392"/>
      <c r="S7" s="392"/>
      <c r="AB7" s="143"/>
    </row>
    <row r="8" spans="1:28" ht="15.75" customHeight="1" x14ac:dyDescent="0.35">
      <c r="A8" s="142"/>
      <c r="F8" s="391" t="s">
        <v>128</v>
      </c>
      <c r="G8" s="391"/>
      <c r="H8" s="391"/>
      <c r="J8" s="393" t="s">
        <v>3</v>
      </c>
      <c r="K8" s="393"/>
      <c r="L8" s="393"/>
      <c r="M8" s="393"/>
      <c r="N8" s="349" t="str">
        <f>IF(ISBLANK(入力フォーム!K37),"",入力フォーム!K37)</f>
        <v>横須賀市○○町123番地</v>
      </c>
      <c r="O8" s="349"/>
      <c r="P8" s="349"/>
      <c r="Q8" s="349"/>
      <c r="R8" s="349"/>
      <c r="S8" s="349"/>
      <c r="T8" s="349"/>
      <c r="U8" s="349"/>
      <c r="V8" s="349"/>
      <c r="W8" s="349"/>
      <c r="X8" s="349"/>
      <c r="Y8" s="349"/>
      <c r="Z8" s="349"/>
      <c r="AA8" s="349"/>
      <c r="AB8" s="143"/>
    </row>
    <row r="9" spans="1:28" ht="15.75" customHeight="1" x14ac:dyDescent="0.35">
      <c r="A9" s="142"/>
      <c r="F9" s="391"/>
      <c r="G9" s="391"/>
      <c r="H9" s="391"/>
      <c r="J9" s="393"/>
      <c r="K9" s="393"/>
      <c r="L9" s="393"/>
      <c r="M9" s="393"/>
      <c r="N9" s="349"/>
      <c r="O9" s="349"/>
      <c r="P9" s="349"/>
      <c r="Q9" s="349"/>
      <c r="R9" s="349"/>
      <c r="S9" s="349"/>
      <c r="T9" s="349"/>
      <c r="U9" s="349"/>
      <c r="V9" s="349"/>
      <c r="W9" s="349"/>
      <c r="X9" s="349"/>
      <c r="Y9" s="349"/>
      <c r="Z9" s="349"/>
      <c r="AA9" s="349"/>
      <c r="AB9" s="143"/>
    </row>
    <row r="10" spans="1:28" ht="15.75" customHeight="1" x14ac:dyDescent="0.35">
      <c r="A10" s="142"/>
      <c r="F10" s="391"/>
      <c r="G10" s="391"/>
      <c r="H10" s="391"/>
      <c r="J10" s="393" t="s">
        <v>4</v>
      </c>
      <c r="K10" s="393"/>
      <c r="L10" s="393"/>
      <c r="M10" s="393"/>
      <c r="N10" s="349" t="str">
        <f>IF(ISBLANK(入力フォーム!K38),"",入力フォーム!K38)</f>
        <v>社会福祉法人　よこすか福祉会</v>
      </c>
      <c r="O10" s="349"/>
      <c r="P10" s="349"/>
      <c r="Q10" s="349"/>
      <c r="R10" s="349"/>
      <c r="S10" s="349"/>
      <c r="T10" s="349"/>
      <c r="U10" s="349"/>
      <c r="V10" s="349"/>
      <c r="W10" s="349"/>
      <c r="X10" s="349"/>
      <c r="Y10" s="349"/>
      <c r="Z10" s="349"/>
      <c r="AA10" s="349"/>
      <c r="AB10" s="143"/>
    </row>
    <row r="11" spans="1:28" ht="15.75" customHeight="1" x14ac:dyDescent="0.35">
      <c r="A11" s="142"/>
      <c r="F11" s="391"/>
      <c r="G11" s="391"/>
      <c r="H11" s="391"/>
      <c r="J11" s="393"/>
      <c r="K11" s="393"/>
      <c r="L11" s="393"/>
      <c r="M11" s="393"/>
      <c r="N11" s="349"/>
      <c r="O11" s="349"/>
      <c r="P11" s="349"/>
      <c r="Q11" s="349"/>
      <c r="R11" s="349"/>
      <c r="S11" s="349"/>
      <c r="T11" s="349"/>
      <c r="U11" s="349"/>
      <c r="V11" s="349"/>
      <c r="W11" s="349"/>
      <c r="X11" s="349"/>
      <c r="Y11" s="349"/>
      <c r="Z11" s="349"/>
      <c r="AA11" s="349"/>
      <c r="AB11" s="143"/>
    </row>
    <row r="12" spans="1:28" ht="15.75" customHeight="1" x14ac:dyDescent="0.35">
      <c r="A12" s="142"/>
      <c r="F12" s="391"/>
      <c r="G12" s="391"/>
      <c r="H12" s="391"/>
      <c r="J12" s="394" t="s">
        <v>250</v>
      </c>
      <c r="K12" s="394"/>
      <c r="L12" s="394"/>
      <c r="M12" s="394"/>
      <c r="N12" s="349" t="str">
        <f>IF(ISBLANK(入力フォーム!K39),"",入力フォーム!K39)</f>
        <v>理事長　福祉　花子</v>
      </c>
      <c r="O12" s="349"/>
      <c r="P12" s="349"/>
      <c r="Q12" s="349"/>
      <c r="R12" s="349"/>
      <c r="S12" s="349"/>
      <c r="T12" s="349"/>
      <c r="U12" s="349"/>
      <c r="V12" s="349"/>
      <c r="W12" s="349"/>
      <c r="X12" s="349"/>
      <c r="Y12" s="349"/>
      <c r="Z12" s="349"/>
      <c r="AA12" s="349"/>
      <c r="AB12" s="143"/>
    </row>
    <row r="13" spans="1:28" ht="15.75" customHeight="1" x14ac:dyDescent="0.35">
      <c r="A13" s="142"/>
      <c r="F13" s="391"/>
      <c r="G13" s="391"/>
      <c r="H13" s="391"/>
      <c r="J13" s="394"/>
      <c r="K13" s="394"/>
      <c r="L13" s="394"/>
      <c r="M13" s="394"/>
      <c r="N13" s="349"/>
      <c r="O13" s="349"/>
      <c r="P13" s="349"/>
      <c r="Q13" s="349"/>
      <c r="R13" s="349"/>
      <c r="S13" s="349"/>
      <c r="T13" s="349"/>
      <c r="U13" s="349"/>
      <c r="V13" s="349"/>
      <c r="W13" s="349"/>
      <c r="X13" s="349"/>
      <c r="Y13" s="349"/>
      <c r="Z13" s="349"/>
      <c r="AA13" s="349"/>
      <c r="AB13" s="143"/>
    </row>
    <row r="14" spans="1:28" ht="15.75" customHeight="1" x14ac:dyDescent="0.35">
      <c r="A14" s="142"/>
      <c r="K14" s="144"/>
      <c r="L14" s="144"/>
      <c r="M14" s="144"/>
      <c r="N14" s="144"/>
      <c r="O14" s="144"/>
      <c r="P14" s="145"/>
      <c r="W14" s="145"/>
      <c r="X14" s="145"/>
      <c r="Y14" s="145"/>
      <c r="Z14" s="145"/>
      <c r="AA14" s="145"/>
      <c r="AB14" s="143"/>
    </row>
    <row r="15" spans="1:28" ht="15.75" customHeight="1" x14ac:dyDescent="0.35">
      <c r="A15" s="142"/>
      <c r="B15" s="350" t="s">
        <v>186</v>
      </c>
      <c r="C15" s="351"/>
      <c r="D15" s="351"/>
      <c r="E15" s="351"/>
      <c r="F15" s="352"/>
      <c r="G15" s="356" t="str">
        <f>IF(ISBLANK(入力フォーム!K48),"",入力フォーム!K48)</f>
        <v>グループホームよこすか</v>
      </c>
      <c r="H15" s="357"/>
      <c r="I15" s="357"/>
      <c r="J15" s="357"/>
      <c r="K15" s="357"/>
      <c r="L15" s="357"/>
      <c r="M15" s="357"/>
      <c r="N15" s="357"/>
      <c r="O15" s="357"/>
      <c r="P15" s="357"/>
      <c r="Q15" s="357"/>
      <c r="R15" s="357"/>
      <c r="S15" s="357"/>
      <c r="T15" s="357"/>
      <c r="U15" s="357"/>
      <c r="V15" s="357"/>
      <c r="W15" s="357"/>
      <c r="X15" s="357"/>
      <c r="Y15" s="357"/>
      <c r="Z15" s="357"/>
      <c r="AA15" s="358"/>
      <c r="AB15" s="143"/>
    </row>
    <row r="16" spans="1:28" ht="15.75" customHeight="1" x14ac:dyDescent="0.35">
      <c r="A16" s="142"/>
      <c r="B16" s="353"/>
      <c r="C16" s="354"/>
      <c r="D16" s="354"/>
      <c r="E16" s="354"/>
      <c r="F16" s="355"/>
      <c r="G16" s="359"/>
      <c r="H16" s="360"/>
      <c r="I16" s="360"/>
      <c r="J16" s="360"/>
      <c r="K16" s="360"/>
      <c r="L16" s="360"/>
      <c r="M16" s="360"/>
      <c r="N16" s="360"/>
      <c r="O16" s="360"/>
      <c r="P16" s="360"/>
      <c r="Q16" s="360"/>
      <c r="R16" s="360"/>
      <c r="S16" s="360"/>
      <c r="T16" s="360"/>
      <c r="U16" s="360"/>
      <c r="V16" s="360"/>
      <c r="W16" s="360"/>
      <c r="X16" s="360"/>
      <c r="Y16" s="360"/>
      <c r="Z16" s="360"/>
      <c r="AA16" s="361"/>
      <c r="AB16" s="143"/>
    </row>
    <row r="17" spans="1:28" ht="15.75" customHeight="1" x14ac:dyDescent="0.35">
      <c r="A17" s="142"/>
      <c r="B17" s="362" t="s">
        <v>77</v>
      </c>
      <c r="C17" s="363"/>
      <c r="D17" s="363"/>
      <c r="E17" s="363"/>
      <c r="F17" s="364"/>
      <c r="G17" s="368" t="str">
        <f>IF(ISBLANK(入力フォーム!K51),"",入力フォーム!K51)</f>
        <v>横須賀市○○町1-2-3　マンションよこすか101</v>
      </c>
      <c r="H17" s="369"/>
      <c r="I17" s="369"/>
      <c r="J17" s="369"/>
      <c r="K17" s="369"/>
      <c r="L17" s="369"/>
      <c r="M17" s="369"/>
      <c r="N17" s="369"/>
      <c r="O17" s="369"/>
      <c r="P17" s="369"/>
      <c r="Q17" s="369"/>
      <c r="R17" s="369"/>
      <c r="S17" s="369"/>
      <c r="T17" s="369"/>
      <c r="U17" s="369"/>
      <c r="V17" s="369"/>
      <c r="W17" s="369"/>
      <c r="X17" s="369"/>
      <c r="Y17" s="369"/>
      <c r="Z17" s="369"/>
      <c r="AA17" s="370"/>
      <c r="AB17" s="143"/>
    </row>
    <row r="18" spans="1:28" ht="15.75" customHeight="1" x14ac:dyDescent="0.35">
      <c r="A18" s="142"/>
      <c r="B18" s="365"/>
      <c r="C18" s="366"/>
      <c r="D18" s="366"/>
      <c r="E18" s="366"/>
      <c r="F18" s="367"/>
      <c r="G18" s="371"/>
      <c r="H18" s="372"/>
      <c r="I18" s="372"/>
      <c r="J18" s="372"/>
      <c r="K18" s="372"/>
      <c r="L18" s="372"/>
      <c r="M18" s="372"/>
      <c r="N18" s="372"/>
      <c r="O18" s="372"/>
      <c r="P18" s="372"/>
      <c r="Q18" s="372"/>
      <c r="R18" s="372"/>
      <c r="S18" s="372"/>
      <c r="T18" s="372"/>
      <c r="U18" s="372"/>
      <c r="V18" s="372"/>
      <c r="W18" s="372"/>
      <c r="X18" s="372"/>
      <c r="Y18" s="372"/>
      <c r="Z18" s="372"/>
      <c r="AA18" s="373"/>
      <c r="AB18" s="143"/>
    </row>
    <row r="19" spans="1:28" ht="15.75" customHeight="1" x14ac:dyDescent="0.35">
      <c r="A19" s="142"/>
      <c r="AB19" s="143"/>
    </row>
    <row r="20" spans="1:28" ht="15.75" customHeight="1" x14ac:dyDescent="0.35">
      <c r="A20" s="142"/>
      <c r="AB20" s="143"/>
    </row>
    <row r="21" spans="1:28" ht="15.75" customHeight="1" x14ac:dyDescent="0.35">
      <c r="A21" s="374" t="s">
        <v>187</v>
      </c>
      <c r="B21" s="375"/>
      <c r="C21" s="375"/>
      <c r="D21" s="375"/>
      <c r="E21" s="375"/>
      <c r="F21" s="375"/>
      <c r="G21" s="375"/>
      <c r="H21" s="375"/>
      <c r="I21" s="376" t="s">
        <v>197</v>
      </c>
      <c r="J21" s="377"/>
      <c r="K21" s="377"/>
      <c r="L21" s="377"/>
      <c r="M21" s="377"/>
      <c r="N21" s="377"/>
      <c r="O21" s="377"/>
      <c r="P21" s="377"/>
      <c r="Q21" s="377"/>
      <c r="R21" s="377"/>
      <c r="S21" s="377"/>
      <c r="T21" s="377"/>
      <c r="U21" s="377"/>
      <c r="V21" s="377"/>
      <c r="W21" s="377"/>
      <c r="X21" s="377"/>
      <c r="Y21" s="377"/>
      <c r="Z21" s="377"/>
      <c r="AA21" s="377"/>
      <c r="AB21" s="378"/>
    </row>
    <row r="22" spans="1:28" ht="15.75" customHeight="1" x14ac:dyDescent="0.35">
      <c r="A22" s="374"/>
      <c r="B22" s="375"/>
      <c r="C22" s="375"/>
      <c r="D22" s="375"/>
      <c r="E22" s="375"/>
      <c r="F22" s="375"/>
      <c r="G22" s="375"/>
      <c r="H22" s="375"/>
      <c r="I22" s="379"/>
      <c r="J22" s="380"/>
      <c r="K22" s="380"/>
      <c r="L22" s="380"/>
      <c r="M22" s="380"/>
      <c r="N22" s="380"/>
      <c r="O22" s="380"/>
      <c r="P22" s="380"/>
      <c r="Q22" s="380"/>
      <c r="R22" s="380"/>
      <c r="S22" s="380"/>
      <c r="T22" s="380"/>
      <c r="U22" s="380"/>
      <c r="V22" s="380"/>
      <c r="W22" s="380"/>
      <c r="X22" s="380"/>
      <c r="Y22" s="380"/>
      <c r="Z22" s="380"/>
      <c r="AA22" s="380"/>
      <c r="AB22" s="381"/>
    </row>
    <row r="23" spans="1:28" ht="15.75" customHeight="1" x14ac:dyDescent="0.35">
      <c r="A23" s="374"/>
      <c r="B23" s="375"/>
      <c r="C23" s="375"/>
      <c r="D23" s="375"/>
      <c r="E23" s="375"/>
      <c r="F23" s="375"/>
      <c r="G23" s="375"/>
      <c r="H23" s="375"/>
      <c r="I23" s="379"/>
      <c r="J23" s="380"/>
      <c r="K23" s="380"/>
      <c r="L23" s="380"/>
      <c r="M23" s="380"/>
      <c r="N23" s="380"/>
      <c r="O23" s="380"/>
      <c r="P23" s="380"/>
      <c r="Q23" s="380"/>
      <c r="R23" s="380"/>
      <c r="S23" s="380"/>
      <c r="T23" s="380"/>
      <c r="U23" s="380"/>
      <c r="V23" s="380"/>
      <c r="W23" s="380"/>
      <c r="X23" s="380"/>
      <c r="Y23" s="380"/>
      <c r="Z23" s="380"/>
      <c r="AA23" s="380"/>
      <c r="AB23" s="381"/>
    </row>
    <row r="24" spans="1:28" ht="15.75" customHeight="1" x14ac:dyDescent="0.35">
      <c r="A24" s="374"/>
      <c r="B24" s="375"/>
      <c r="C24" s="375"/>
      <c r="D24" s="375"/>
      <c r="E24" s="375"/>
      <c r="F24" s="375"/>
      <c r="G24" s="375"/>
      <c r="H24" s="375"/>
      <c r="I24" s="379"/>
      <c r="J24" s="380"/>
      <c r="K24" s="380"/>
      <c r="L24" s="380"/>
      <c r="M24" s="380"/>
      <c r="N24" s="380"/>
      <c r="O24" s="380"/>
      <c r="P24" s="380"/>
      <c r="Q24" s="380"/>
      <c r="R24" s="380"/>
      <c r="S24" s="380"/>
      <c r="T24" s="380"/>
      <c r="U24" s="380"/>
      <c r="V24" s="380"/>
      <c r="W24" s="380"/>
      <c r="X24" s="380"/>
      <c r="Y24" s="380"/>
      <c r="Z24" s="380"/>
      <c r="AA24" s="380"/>
      <c r="AB24" s="381"/>
    </row>
    <row r="25" spans="1:28" ht="15.75" customHeight="1" x14ac:dyDescent="0.35">
      <c r="A25" s="374" t="s">
        <v>195</v>
      </c>
      <c r="B25" s="375"/>
      <c r="C25" s="375"/>
      <c r="D25" s="375"/>
      <c r="E25" s="375"/>
      <c r="F25" s="375"/>
      <c r="G25" s="375"/>
      <c r="H25" s="375"/>
      <c r="I25" s="376" t="s">
        <v>269</v>
      </c>
      <c r="J25" s="377"/>
      <c r="K25" s="377"/>
      <c r="L25" s="377"/>
      <c r="M25" s="377"/>
      <c r="N25" s="377"/>
      <c r="O25" s="377"/>
      <c r="P25" s="377"/>
      <c r="Q25" s="377"/>
      <c r="R25" s="377"/>
      <c r="S25" s="377"/>
      <c r="T25" s="377"/>
      <c r="U25" s="377"/>
      <c r="V25" s="377"/>
      <c r="W25" s="377"/>
      <c r="X25" s="377"/>
      <c r="Y25" s="377"/>
      <c r="Z25" s="377"/>
      <c r="AA25" s="377"/>
      <c r="AB25" s="378"/>
    </row>
    <row r="26" spans="1:28" ht="15.75" customHeight="1" x14ac:dyDescent="0.35">
      <c r="A26" s="374"/>
      <c r="B26" s="375"/>
      <c r="C26" s="375"/>
      <c r="D26" s="375"/>
      <c r="E26" s="375"/>
      <c r="F26" s="375"/>
      <c r="G26" s="375"/>
      <c r="H26" s="375"/>
      <c r="I26" s="379"/>
      <c r="J26" s="380"/>
      <c r="K26" s="380"/>
      <c r="L26" s="380"/>
      <c r="M26" s="380"/>
      <c r="N26" s="380"/>
      <c r="O26" s="380"/>
      <c r="P26" s="380"/>
      <c r="Q26" s="380"/>
      <c r="R26" s="380"/>
      <c r="S26" s="380"/>
      <c r="T26" s="380"/>
      <c r="U26" s="380"/>
      <c r="V26" s="380"/>
      <c r="W26" s="380"/>
      <c r="X26" s="380"/>
      <c r="Y26" s="380"/>
      <c r="Z26" s="380"/>
      <c r="AA26" s="380"/>
      <c r="AB26" s="381"/>
    </row>
    <row r="27" spans="1:28" ht="15.75" customHeight="1" x14ac:dyDescent="0.35">
      <c r="A27" s="374"/>
      <c r="B27" s="375"/>
      <c r="C27" s="375"/>
      <c r="D27" s="375"/>
      <c r="E27" s="375"/>
      <c r="F27" s="375"/>
      <c r="G27" s="375"/>
      <c r="H27" s="375"/>
      <c r="I27" s="379"/>
      <c r="J27" s="380"/>
      <c r="K27" s="380"/>
      <c r="L27" s="380"/>
      <c r="M27" s="380"/>
      <c r="N27" s="380"/>
      <c r="O27" s="380"/>
      <c r="P27" s="380"/>
      <c r="Q27" s="380"/>
      <c r="R27" s="380"/>
      <c r="S27" s="380"/>
      <c r="T27" s="380"/>
      <c r="U27" s="380"/>
      <c r="V27" s="380"/>
      <c r="W27" s="380"/>
      <c r="X27" s="380"/>
      <c r="Y27" s="380"/>
      <c r="Z27" s="380"/>
      <c r="AA27" s="380"/>
      <c r="AB27" s="381"/>
    </row>
    <row r="28" spans="1:28" ht="15.75" customHeight="1" x14ac:dyDescent="0.35">
      <c r="A28" s="374"/>
      <c r="B28" s="375"/>
      <c r="C28" s="375"/>
      <c r="D28" s="375"/>
      <c r="E28" s="375"/>
      <c r="F28" s="375"/>
      <c r="G28" s="375"/>
      <c r="H28" s="375"/>
      <c r="I28" s="382"/>
      <c r="J28" s="383"/>
      <c r="K28" s="383"/>
      <c r="L28" s="383"/>
      <c r="M28" s="383"/>
      <c r="N28" s="383"/>
      <c r="O28" s="383"/>
      <c r="P28" s="383"/>
      <c r="Q28" s="383"/>
      <c r="R28" s="383"/>
      <c r="S28" s="383"/>
      <c r="T28" s="383"/>
      <c r="U28" s="383"/>
      <c r="V28" s="383"/>
      <c r="W28" s="383"/>
      <c r="X28" s="383"/>
      <c r="Y28" s="383"/>
      <c r="Z28" s="383"/>
      <c r="AA28" s="383"/>
      <c r="AB28" s="384"/>
    </row>
    <row r="29" spans="1:28" ht="15.75" customHeight="1" x14ac:dyDescent="0.35">
      <c r="A29" s="374" t="s">
        <v>196</v>
      </c>
      <c r="B29" s="375"/>
      <c r="C29" s="375"/>
      <c r="D29" s="375"/>
      <c r="E29" s="375"/>
      <c r="F29" s="375"/>
      <c r="G29" s="375"/>
      <c r="H29" s="375"/>
      <c r="V29" s="156"/>
      <c r="W29" s="156"/>
      <c r="X29" s="156"/>
      <c r="Y29" s="156"/>
      <c r="Z29" s="156"/>
      <c r="AA29" s="156"/>
      <c r="AB29" s="157"/>
    </row>
    <row r="30" spans="1:28" ht="15.75" customHeight="1" x14ac:dyDescent="0.35">
      <c r="A30" s="374"/>
      <c r="B30" s="375"/>
      <c r="C30" s="375"/>
      <c r="D30" s="375"/>
      <c r="E30" s="375"/>
      <c r="F30" s="375"/>
      <c r="G30" s="375"/>
      <c r="H30" s="375"/>
      <c r="I30" s="158"/>
      <c r="J30" s="387">
        <f>IF(G15="","　　　　円",入力フォーム!AF58)</f>
        <v>100000</v>
      </c>
      <c r="K30" s="387"/>
      <c r="L30" s="387"/>
      <c r="M30" s="387"/>
      <c r="N30" s="387"/>
      <c r="O30" s="387"/>
      <c r="P30" s="387"/>
      <c r="Q30" s="387"/>
      <c r="R30" s="387"/>
      <c r="S30" s="387"/>
      <c r="T30" s="387"/>
      <c r="U30" s="387"/>
      <c r="V30" s="387"/>
      <c r="W30" s="387"/>
      <c r="X30" s="387"/>
      <c r="Y30" s="387"/>
      <c r="Z30" s="387"/>
      <c r="AA30" s="387"/>
      <c r="AB30" s="159"/>
    </row>
    <row r="31" spans="1:28" ht="15.75" customHeight="1" x14ac:dyDescent="0.35">
      <c r="A31" s="385"/>
      <c r="B31" s="386"/>
      <c r="C31" s="386"/>
      <c r="D31" s="386"/>
      <c r="E31" s="386"/>
      <c r="F31" s="386"/>
      <c r="G31" s="386"/>
      <c r="H31" s="386"/>
      <c r="I31" s="158"/>
      <c r="J31" s="387"/>
      <c r="K31" s="387"/>
      <c r="L31" s="387"/>
      <c r="M31" s="387"/>
      <c r="N31" s="387"/>
      <c r="O31" s="387"/>
      <c r="P31" s="387"/>
      <c r="Q31" s="387"/>
      <c r="R31" s="387"/>
      <c r="S31" s="387"/>
      <c r="T31" s="387"/>
      <c r="U31" s="387"/>
      <c r="V31" s="387"/>
      <c r="W31" s="387"/>
      <c r="X31" s="387"/>
      <c r="Y31" s="387"/>
      <c r="Z31" s="387"/>
      <c r="AA31" s="387"/>
      <c r="AB31" s="159"/>
    </row>
    <row r="32" spans="1:28" ht="15.75" customHeight="1" x14ac:dyDescent="0.35">
      <c r="A32" s="385"/>
      <c r="B32" s="386"/>
      <c r="C32" s="386"/>
      <c r="D32" s="386"/>
      <c r="E32" s="386"/>
      <c r="F32" s="386"/>
      <c r="G32" s="386"/>
      <c r="H32" s="386"/>
      <c r="I32" s="160"/>
      <c r="J32" s="161"/>
      <c r="K32" s="161"/>
      <c r="L32" s="161"/>
      <c r="M32" s="161"/>
      <c r="N32" s="161"/>
      <c r="O32" s="161"/>
      <c r="P32" s="161"/>
      <c r="Q32" s="161"/>
      <c r="R32" s="161"/>
      <c r="S32" s="161"/>
      <c r="T32" s="161"/>
      <c r="U32" s="161"/>
      <c r="V32" s="162"/>
      <c r="W32" s="162"/>
      <c r="X32" s="162"/>
      <c r="Y32" s="162"/>
      <c r="Z32" s="162"/>
      <c r="AA32" s="162"/>
      <c r="AB32" s="163"/>
    </row>
    <row r="33" spans="1:28" ht="15.75" customHeight="1" x14ac:dyDescent="0.35">
      <c r="A33" s="374" t="s">
        <v>193</v>
      </c>
      <c r="B33" s="375"/>
      <c r="C33" s="375"/>
      <c r="D33" s="375"/>
      <c r="E33" s="375"/>
      <c r="F33" s="375"/>
      <c r="G33" s="375"/>
      <c r="H33" s="375"/>
      <c r="I33" s="146"/>
      <c r="J33" s="147"/>
      <c r="K33" s="147"/>
      <c r="L33" s="147"/>
      <c r="M33" s="147"/>
      <c r="N33" s="147"/>
      <c r="O33" s="147"/>
      <c r="P33" s="147"/>
      <c r="Q33" s="147"/>
      <c r="R33" s="147"/>
      <c r="S33" s="147"/>
      <c r="T33" s="147"/>
      <c r="U33" s="147"/>
      <c r="V33" s="147"/>
      <c r="W33" s="147"/>
      <c r="X33" s="147"/>
      <c r="Y33" s="147"/>
      <c r="Z33" s="147"/>
      <c r="AA33" s="147"/>
      <c r="AB33" s="148"/>
    </row>
    <row r="34" spans="1:28" ht="15.75" customHeight="1" x14ac:dyDescent="0.35">
      <c r="A34" s="374"/>
      <c r="B34" s="375"/>
      <c r="C34" s="375"/>
      <c r="D34" s="375"/>
      <c r="E34" s="375"/>
      <c r="F34" s="375"/>
      <c r="G34" s="375"/>
      <c r="H34" s="375"/>
      <c r="I34" s="149"/>
      <c r="J34" s="138" t="s">
        <v>216</v>
      </c>
      <c r="AB34" s="143"/>
    </row>
    <row r="35" spans="1:28" ht="15.75" customHeight="1" x14ac:dyDescent="0.35">
      <c r="A35" s="374"/>
      <c r="B35" s="375"/>
      <c r="C35" s="375"/>
      <c r="D35" s="375"/>
      <c r="E35" s="375"/>
      <c r="F35" s="375"/>
      <c r="G35" s="375"/>
      <c r="H35" s="375"/>
      <c r="I35" s="149"/>
      <c r="AB35" s="143"/>
    </row>
    <row r="36" spans="1:28" ht="15.75" customHeight="1" x14ac:dyDescent="0.35">
      <c r="A36" s="374"/>
      <c r="B36" s="375"/>
      <c r="C36" s="375"/>
      <c r="D36" s="375"/>
      <c r="E36" s="375"/>
      <c r="F36" s="375"/>
      <c r="G36" s="375"/>
      <c r="H36" s="375"/>
      <c r="I36" s="149"/>
      <c r="J36" s="138" t="s">
        <v>248</v>
      </c>
      <c r="AB36" s="143"/>
    </row>
    <row r="37" spans="1:28" ht="15.75" customHeight="1" x14ac:dyDescent="0.35">
      <c r="A37" s="374"/>
      <c r="B37" s="375"/>
      <c r="C37" s="375"/>
      <c r="D37" s="375"/>
      <c r="E37" s="375"/>
      <c r="F37" s="375"/>
      <c r="G37" s="375"/>
      <c r="H37" s="375"/>
      <c r="I37" s="149"/>
      <c r="AB37" s="143"/>
    </row>
    <row r="38" spans="1:28" ht="15.75" customHeight="1" x14ac:dyDescent="0.35">
      <c r="A38" s="374"/>
      <c r="B38" s="375"/>
      <c r="C38" s="375"/>
      <c r="D38" s="375"/>
      <c r="E38" s="375"/>
      <c r="F38" s="375"/>
      <c r="G38" s="375"/>
      <c r="H38" s="375"/>
      <c r="I38" s="149"/>
      <c r="J38" s="138" t="s">
        <v>201</v>
      </c>
      <c r="AB38" s="143"/>
    </row>
    <row r="39" spans="1:28" ht="15.75" customHeight="1" x14ac:dyDescent="0.35">
      <c r="A39" s="374"/>
      <c r="B39" s="375"/>
      <c r="C39" s="375"/>
      <c r="D39" s="375"/>
      <c r="E39" s="375"/>
      <c r="F39" s="375"/>
      <c r="G39" s="375"/>
      <c r="H39" s="375"/>
      <c r="I39" s="150"/>
      <c r="J39" s="151"/>
      <c r="K39" s="151"/>
      <c r="L39" s="151"/>
      <c r="M39" s="151"/>
      <c r="N39" s="151"/>
      <c r="O39" s="151"/>
      <c r="P39" s="151"/>
      <c r="Q39" s="151"/>
      <c r="R39" s="151"/>
      <c r="S39" s="151"/>
      <c r="T39" s="151"/>
      <c r="U39" s="151"/>
      <c r="V39" s="151"/>
      <c r="W39" s="151"/>
      <c r="X39" s="151"/>
      <c r="Y39" s="151"/>
      <c r="Z39" s="151"/>
      <c r="AA39" s="151"/>
      <c r="AB39" s="152"/>
    </row>
    <row r="40" spans="1:28" ht="15.75" customHeight="1" x14ac:dyDescent="0.35">
      <c r="A40" s="345" t="s">
        <v>194</v>
      </c>
      <c r="B40" s="346"/>
      <c r="C40" s="346"/>
      <c r="D40" s="346"/>
      <c r="E40" s="346"/>
      <c r="AB40" s="143"/>
    </row>
    <row r="41" spans="1:28" ht="15.75" customHeight="1" x14ac:dyDescent="0.35">
      <c r="A41" s="347"/>
      <c r="B41" s="348"/>
      <c r="C41" s="348"/>
      <c r="D41" s="348"/>
      <c r="E41" s="348"/>
      <c r="AB41" s="143"/>
    </row>
    <row r="42" spans="1:28" ht="15.75" customHeight="1" x14ac:dyDescent="0.35">
      <c r="A42" s="142"/>
      <c r="AB42" s="143"/>
    </row>
    <row r="43" spans="1:28" ht="15.75" customHeight="1" x14ac:dyDescent="0.35">
      <c r="A43" s="142"/>
      <c r="AB43" s="143"/>
    </row>
    <row r="44" spans="1:28" ht="15.75" customHeight="1" x14ac:dyDescent="0.35">
      <c r="A44" s="142"/>
      <c r="AB44" s="143"/>
    </row>
    <row r="45" spans="1:28" ht="15.75" customHeight="1" thickBot="1" x14ac:dyDescent="0.4">
      <c r="A45" s="153"/>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5"/>
    </row>
  </sheetData>
  <sheetProtection sheet="1" objects="1" scenarios="1"/>
  <mergeCells count="23">
    <mergeCell ref="A1:AB1"/>
    <mergeCell ref="T4:AA4"/>
    <mergeCell ref="N7:O7"/>
    <mergeCell ref="P7:S7"/>
    <mergeCell ref="F8:H13"/>
    <mergeCell ref="J8:M9"/>
    <mergeCell ref="N8:AA9"/>
    <mergeCell ref="J10:M11"/>
    <mergeCell ref="N10:AA11"/>
    <mergeCell ref="J12:M13"/>
    <mergeCell ref="A40:E41"/>
    <mergeCell ref="N12:AA13"/>
    <mergeCell ref="B15:F16"/>
    <mergeCell ref="G15:AA16"/>
    <mergeCell ref="B17:F18"/>
    <mergeCell ref="G17:AA18"/>
    <mergeCell ref="A21:H24"/>
    <mergeCell ref="I21:AB24"/>
    <mergeCell ref="A25:H28"/>
    <mergeCell ref="I25:AB28"/>
    <mergeCell ref="A29:H32"/>
    <mergeCell ref="J30:AA31"/>
    <mergeCell ref="A33:H39"/>
  </mergeCells>
  <phoneticPr fontId="3"/>
  <dataValidations count="2">
    <dataValidation imeMode="hiragana" allowBlank="1" showInputMessage="1" showErrorMessage="1" sqref="N8:AA13 G15 G17:AA18" xr:uid="{0D120E2D-F711-41DF-BB47-285AABC5E731}"/>
    <dataValidation imeMode="off" allowBlank="1" showInputMessage="1" showErrorMessage="1" sqref="J30 P7" xr:uid="{83447D4B-FA88-4558-A771-7CA49CE75379}"/>
  </dataValidations>
  <pageMargins left="0.78740157480314965" right="0.78740157480314965" top="1.1811023622047245" bottom="0.59055118110236227" header="0.51181102362204722" footer="0.31496062992125984"/>
  <pageSetup paperSize="9" scale="92" orientation="portrait" blackAndWhite="1" r:id="rId1"/>
  <headerFooter>
    <oddHeader>&amp;L&amp;"ＭＳ 明朝,標準"第1号様式（第4条）</oddHeader>
    <oddFooter>&amp;L&amp;"ＭＳ ゴシック,標準"&amp;K01+044【提出先】横須賀市民生局福祉こども部障害福祉課　電話：046-822-9488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1006-46AC-497C-B80A-75FF6E936E03}">
  <sheetPr>
    <tabColor theme="4"/>
    <pageSetUpPr fitToPage="1"/>
  </sheetPr>
  <dimension ref="A1:AJ44"/>
  <sheetViews>
    <sheetView showGridLines="0" showRowColHeaders="0" view="pageBreakPreview" zoomScaleNormal="100" zoomScaleSheetLayoutView="100" workbookViewId="0">
      <selection activeCell="Q6" sqref="Q6"/>
    </sheetView>
  </sheetViews>
  <sheetFormatPr defaultRowHeight="13.5" x14ac:dyDescent="0.35"/>
  <cols>
    <col min="1" max="36" width="2.5" style="79" customWidth="1"/>
    <col min="37" max="16384" width="9" style="79"/>
  </cols>
  <sheetData>
    <row r="1" spans="1:36" s="174" customFormat="1" ht="18.75" customHeight="1" x14ac:dyDescent="0.35">
      <c r="A1" s="470" t="str">
        <f>IF(ISBLANK(入力フォーム!K34),"令和　　年度　障害福祉サービス等従事職員研修費補助金「事業計画書」",TEXT(EDATE(入力フォーム!K34,-3),"ggge")&amp;"年度　障害福祉サービス等従事職員研修費補助金「事業計画書」")</f>
        <v>令和8年度　障害福祉サービス等従事職員研修費補助金「事業計画書」</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83">
        <f>IF(ISBLANK(入力フォーム!K34),"令和　年（　　年）　月　日",入力フォーム!K34)</f>
        <v>46157</v>
      </c>
      <c r="AA3" s="483"/>
      <c r="AB3" s="483"/>
      <c r="AC3" s="483"/>
      <c r="AD3" s="483"/>
      <c r="AE3" s="483"/>
      <c r="AF3" s="483"/>
      <c r="AG3" s="483"/>
      <c r="AH3" s="483"/>
      <c r="AI3" s="483"/>
      <c r="AJ3" s="483"/>
    </row>
    <row r="4" spans="1:36" s="204" customFormat="1" ht="16.5" customHeight="1" x14ac:dyDescent="0.35">
      <c r="A4" s="218" t="s">
        <v>260</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横須賀市○○町123番地</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社会福祉法人　よこすか福祉会</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理事長　福祉　花子</v>
      </c>
    </row>
    <row r="8" spans="1:36" ht="16.5" customHeight="1" x14ac:dyDescent="0.35">
      <c r="A8" s="78"/>
      <c r="B8" s="78"/>
      <c r="C8" s="78"/>
      <c r="D8" s="78"/>
      <c r="E8" s="78"/>
      <c r="F8" s="78"/>
      <c r="G8" s="78"/>
      <c r="H8" s="78"/>
      <c r="I8" s="78"/>
      <c r="J8" s="78"/>
      <c r="K8" s="78"/>
      <c r="L8" s="78"/>
      <c r="M8" s="78"/>
      <c r="N8" s="78"/>
      <c r="O8" s="78"/>
      <c r="X8" s="175"/>
      <c r="Y8" s="175"/>
      <c r="Z8" s="203"/>
      <c r="AA8" s="203"/>
      <c r="AB8" s="203"/>
      <c r="AC8" s="203"/>
      <c r="AD8" s="203"/>
      <c r="AE8" s="203"/>
      <c r="AF8" s="203"/>
      <c r="AG8" s="203"/>
      <c r="AH8" s="203"/>
      <c r="AI8" s="203"/>
      <c r="AJ8" s="203"/>
    </row>
    <row r="9" spans="1:36" s="204" customFormat="1" ht="16.5" customHeight="1" x14ac:dyDescent="0.35">
      <c r="A9" s="484" t="s">
        <v>267</v>
      </c>
      <c r="B9" s="485"/>
      <c r="C9" s="485"/>
      <c r="D9" s="485"/>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row>
    <row r="10" spans="1:36" s="204" customFormat="1" ht="16.5" customHeight="1" x14ac:dyDescent="0.35">
      <c r="A10" s="484"/>
      <c r="B10" s="485"/>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row>
    <row r="11" spans="1:36" s="204" customFormat="1" ht="16.5" customHeight="1" x14ac:dyDescent="0.35">
      <c r="A11" s="484"/>
      <c r="B11" s="485"/>
      <c r="C11" s="485"/>
      <c r="D11" s="485"/>
      <c r="E11" s="485"/>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row>
    <row r="12" spans="1:36" s="204" customFormat="1" ht="16.5" customHeight="1" x14ac:dyDescent="0.35">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row>
    <row r="13" spans="1:36" s="166" customFormat="1" ht="24" customHeight="1" thickBot="1" x14ac:dyDescent="0.4">
      <c r="A13" s="170" t="s">
        <v>204</v>
      </c>
      <c r="B13" s="171"/>
      <c r="C13" s="171"/>
      <c r="D13" s="171"/>
      <c r="E13" s="171"/>
      <c r="F13" s="171"/>
      <c r="G13" s="171"/>
      <c r="H13" s="171"/>
      <c r="I13" s="171"/>
      <c r="J13" s="171"/>
      <c r="K13" s="171"/>
      <c r="L13" s="171"/>
      <c r="M13" s="171"/>
      <c r="N13" s="171"/>
      <c r="O13" s="171"/>
    </row>
    <row r="14" spans="1:36" s="166" customFormat="1" ht="16.5" customHeight="1" x14ac:dyDescent="0.35">
      <c r="A14" s="471" t="s">
        <v>264</v>
      </c>
      <c r="B14" s="472"/>
      <c r="C14" s="472"/>
      <c r="D14" s="472"/>
      <c r="E14" s="472"/>
      <c r="F14" s="472"/>
      <c r="G14" s="472"/>
      <c r="H14" s="472"/>
      <c r="I14" s="176"/>
      <c r="J14" s="477" t="s">
        <v>202</v>
      </c>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177"/>
    </row>
    <row r="15" spans="1:36" s="166" customFormat="1" ht="16.5" customHeight="1" x14ac:dyDescent="0.35">
      <c r="A15" s="473"/>
      <c r="B15" s="474"/>
      <c r="C15" s="474"/>
      <c r="D15" s="474"/>
      <c r="E15" s="474"/>
      <c r="F15" s="474"/>
      <c r="G15" s="474"/>
      <c r="H15" s="474"/>
      <c r="I15" s="172"/>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178"/>
    </row>
    <row r="16" spans="1:36" s="166" customFormat="1" ht="16.5" customHeight="1" thickBot="1" x14ac:dyDescent="0.4">
      <c r="A16" s="475"/>
      <c r="B16" s="476"/>
      <c r="C16" s="476"/>
      <c r="D16" s="476"/>
      <c r="E16" s="476"/>
      <c r="F16" s="476"/>
      <c r="G16" s="476"/>
      <c r="H16" s="476"/>
      <c r="I16" s="1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180"/>
    </row>
    <row r="17" spans="1:36" s="166" customFormat="1" ht="24" customHeight="1" thickBot="1" x14ac:dyDescent="0.4">
      <c r="A17" s="170" t="s">
        <v>256</v>
      </c>
      <c r="B17" s="171"/>
      <c r="C17" s="171"/>
      <c r="D17" s="171"/>
      <c r="E17" s="171"/>
      <c r="F17" s="171"/>
      <c r="G17" s="171"/>
      <c r="H17" s="171"/>
      <c r="I17" s="171"/>
      <c r="J17" s="171"/>
      <c r="K17" s="171"/>
      <c r="L17" s="171"/>
      <c r="M17" s="171"/>
      <c r="N17" s="171"/>
      <c r="O17" s="171"/>
    </row>
    <row r="18" spans="1:36" s="166" customFormat="1" ht="16.5" customHeight="1" x14ac:dyDescent="0.35">
      <c r="A18" s="471" t="s">
        <v>203</v>
      </c>
      <c r="B18" s="472"/>
      <c r="C18" s="472"/>
      <c r="D18" s="472"/>
      <c r="E18" s="472"/>
      <c r="F18" s="472"/>
      <c r="G18" s="472"/>
      <c r="H18" s="472"/>
      <c r="I18" s="181"/>
      <c r="J18" s="480" t="s">
        <v>259</v>
      </c>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182"/>
    </row>
    <row r="19" spans="1:36" s="166" customFormat="1" ht="16.5" customHeight="1" x14ac:dyDescent="0.35">
      <c r="A19" s="473"/>
      <c r="B19" s="474"/>
      <c r="C19" s="474"/>
      <c r="D19" s="474"/>
      <c r="E19" s="474"/>
      <c r="F19" s="474"/>
      <c r="G19" s="474"/>
      <c r="H19" s="474"/>
      <c r="I19" s="173"/>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183"/>
    </row>
    <row r="20" spans="1:36" s="166" customFormat="1" ht="16.5" customHeight="1" x14ac:dyDescent="0.35">
      <c r="A20" s="473"/>
      <c r="B20" s="474"/>
      <c r="C20" s="474"/>
      <c r="D20" s="474"/>
      <c r="E20" s="474"/>
      <c r="F20" s="474"/>
      <c r="G20" s="474"/>
      <c r="H20" s="474"/>
      <c r="I20" s="173"/>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183"/>
    </row>
    <row r="21" spans="1:36" s="166" customFormat="1" ht="16.5" customHeight="1" x14ac:dyDescent="0.35">
      <c r="A21" s="473"/>
      <c r="B21" s="474"/>
      <c r="C21" s="474"/>
      <c r="D21" s="474"/>
      <c r="E21" s="474"/>
      <c r="F21" s="474"/>
      <c r="G21" s="474"/>
      <c r="H21" s="474"/>
      <c r="I21" s="173"/>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183"/>
    </row>
    <row r="22" spans="1:36" s="166" customFormat="1" ht="16.5" customHeight="1" thickBot="1" x14ac:dyDescent="0.4">
      <c r="A22" s="475"/>
      <c r="B22" s="476"/>
      <c r="C22" s="476"/>
      <c r="D22" s="476"/>
      <c r="E22" s="476"/>
      <c r="F22" s="476"/>
      <c r="G22" s="476"/>
      <c r="H22" s="476"/>
      <c r="I22" s="179"/>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180"/>
    </row>
    <row r="23" spans="1:36" s="166" customFormat="1" ht="24" customHeight="1" thickBot="1" x14ac:dyDescent="0.4">
      <c r="A23" s="170" t="s">
        <v>254</v>
      </c>
      <c r="B23" s="171"/>
      <c r="C23" s="171"/>
      <c r="D23" s="171"/>
      <c r="E23" s="171"/>
      <c r="F23" s="171"/>
      <c r="G23" s="171"/>
      <c r="H23" s="171"/>
      <c r="I23" s="171"/>
      <c r="J23" s="171"/>
      <c r="K23" s="171"/>
      <c r="L23" s="171"/>
      <c r="M23" s="171"/>
      <c r="N23" s="171"/>
      <c r="O23" s="171"/>
    </row>
    <row r="24" spans="1:36" s="204" customFormat="1" ht="16.5" customHeight="1" x14ac:dyDescent="0.35">
      <c r="A24" s="460" t="s">
        <v>205</v>
      </c>
      <c r="B24" s="461"/>
      <c r="C24" s="461"/>
      <c r="D24" s="461"/>
      <c r="E24" s="461"/>
      <c r="F24" s="461"/>
      <c r="G24" s="461"/>
      <c r="H24" s="462"/>
      <c r="I24" s="208"/>
      <c r="J24" s="426" t="str">
        <f>IF(ISBLANK(入力フォーム!B45),"",入力フォーム!B45)</f>
        <v>支援　良男</v>
      </c>
      <c r="K24" s="426"/>
      <c r="L24" s="426"/>
      <c r="M24" s="426"/>
      <c r="N24" s="426"/>
      <c r="O24" s="426"/>
      <c r="P24" s="426"/>
      <c r="Q24" s="426"/>
      <c r="R24" s="426"/>
      <c r="S24" s="426"/>
      <c r="T24" s="426"/>
      <c r="U24" s="426"/>
      <c r="V24" s="426"/>
      <c r="W24" s="209"/>
      <c r="X24" s="428" t="s">
        <v>142</v>
      </c>
      <c r="Y24" s="429"/>
      <c r="Z24" s="429"/>
      <c r="AA24" s="429"/>
      <c r="AB24" s="429"/>
      <c r="AC24" s="430"/>
      <c r="AD24" s="210"/>
      <c r="AE24" s="434" t="str">
        <f>IF(ISBLANK(入力フォーム!AF45),"",入力フォーム!AF45)</f>
        <v>常勤</v>
      </c>
      <c r="AF24" s="434"/>
      <c r="AG24" s="434"/>
      <c r="AH24" s="434"/>
      <c r="AI24" s="434"/>
      <c r="AJ24" s="211"/>
    </row>
    <row r="25" spans="1:36" s="204" customFormat="1" ht="16.5" customHeight="1" x14ac:dyDescent="0.35">
      <c r="A25" s="463"/>
      <c r="B25" s="464"/>
      <c r="C25" s="464"/>
      <c r="D25" s="464"/>
      <c r="E25" s="464"/>
      <c r="F25" s="464"/>
      <c r="G25" s="464"/>
      <c r="H25" s="465"/>
      <c r="I25" s="212"/>
      <c r="J25" s="427"/>
      <c r="K25" s="427"/>
      <c r="L25" s="427"/>
      <c r="M25" s="427"/>
      <c r="N25" s="427"/>
      <c r="O25" s="427"/>
      <c r="P25" s="427"/>
      <c r="Q25" s="427"/>
      <c r="R25" s="427"/>
      <c r="S25" s="427"/>
      <c r="T25" s="427"/>
      <c r="U25" s="427"/>
      <c r="V25" s="427"/>
      <c r="W25" s="213"/>
      <c r="X25" s="431"/>
      <c r="Y25" s="432"/>
      <c r="Z25" s="432"/>
      <c r="AA25" s="432"/>
      <c r="AB25" s="432"/>
      <c r="AC25" s="433"/>
      <c r="AD25" s="214"/>
      <c r="AE25" s="435"/>
      <c r="AF25" s="435"/>
      <c r="AG25" s="435"/>
      <c r="AH25" s="435"/>
      <c r="AI25" s="435"/>
      <c r="AJ25" s="215"/>
    </row>
    <row r="26" spans="1:36" s="204" customFormat="1" ht="16.5" customHeight="1" x14ac:dyDescent="0.35">
      <c r="A26" s="466" t="s">
        <v>134</v>
      </c>
      <c r="B26" s="467"/>
      <c r="C26" s="467"/>
      <c r="D26" s="467"/>
      <c r="E26" s="467"/>
      <c r="F26" s="467"/>
      <c r="G26" s="467"/>
      <c r="H26" s="468"/>
      <c r="I26" s="216"/>
      <c r="J26" s="469" t="str">
        <f>IF(ISBLANK(入力フォーム!N45),"",入力フォーム!N45)</f>
        <v>生活支援員</v>
      </c>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217"/>
    </row>
    <row r="27" spans="1:36" s="204" customFormat="1" ht="16.5" customHeight="1" x14ac:dyDescent="0.35">
      <c r="A27" s="463"/>
      <c r="B27" s="464"/>
      <c r="C27" s="464"/>
      <c r="D27" s="464"/>
      <c r="E27" s="464"/>
      <c r="F27" s="464"/>
      <c r="G27" s="464"/>
      <c r="H27" s="465"/>
      <c r="I27" s="216"/>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215"/>
    </row>
    <row r="28" spans="1:36" s="166" customFormat="1" ht="16.5" customHeight="1" x14ac:dyDescent="0.35">
      <c r="A28" s="411" t="s">
        <v>206</v>
      </c>
      <c r="B28" s="412"/>
      <c r="C28" s="412"/>
      <c r="D28" s="412"/>
      <c r="E28" s="412"/>
      <c r="F28" s="412"/>
      <c r="G28" s="412"/>
      <c r="H28" s="413"/>
      <c r="I28" s="442" t="s">
        <v>207</v>
      </c>
      <c r="J28" s="443"/>
      <c r="K28" s="443"/>
      <c r="L28" s="443"/>
      <c r="M28" s="444"/>
      <c r="N28" s="448">
        <f>IF(ISBLANK(入力フォーム!K47),"",入力フォーム!K47)</f>
        <v>1421012345</v>
      </c>
      <c r="O28" s="449"/>
      <c r="P28" s="449"/>
      <c r="Q28" s="449"/>
      <c r="R28" s="449"/>
      <c r="S28" s="450"/>
      <c r="T28" s="454" t="s">
        <v>95</v>
      </c>
      <c r="U28" s="455"/>
      <c r="V28" s="455"/>
      <c r="W28" s="455"/>
      <c r="X28" s="455"/>
      <c r="Y28" s="456"/>
      <c r="Z28" s="165"/>
      <c r="AA28" s="399" t="str">
        <f>IF(ISBLANK(入力フォーム!K49),"",入力フォーム!K49)</f>
        <v>共同生活援助</v>
      </c>
      <c r="AB28" s="399"/>
      <c r="AC28" s="399"/>
      <c r="AD28" s="399"/>
      <c r="AE28" s="399"/>
      <c r="AF28" s="399"/>
      <c r="AG28" s="399"/>
      <c r="AH28" s="399"/>
      <c r="AI28" s="399"/>
      <c r="AJ28" s="183"/>
    </row>
    <row r="29" spans="1:36" s="166" customFormat="1" ht="16.5" customHeight="1" x14ac:dyDescent="0.35">
      <c r="A29" s="439"/>
      <c r="B29" s="440"/>
      <c r="C29" s="440"/>
      <c r="D29" s="440"/>
      <c r="E29" s="440"/>
      <c r="F29" s="440"/>
      <c r="G29" s="440"/>
      <c r="H29" s="441"/>
      <c r="I29" s="445"/>
      <c r="J29" s="446"/>
      <c r="K29" s="446"/>
      <c r="L29" s="446"/>
      <c r="M29" s="447"/>
      <c r="N29" s="451"/>
      <c r="O29" s="452"/>
      <c r="P29" s="452"/>
      <c r="Q29" s="452"/>
      <c r="R29" s="452"/>
      <c r="S29" s="453"/>
      <c r="T29" s="457"/>
      <c r="U29" s="458"/>
      <c r="V29" s="458"/>
      <c r="W29" s="458"/>
      <c r="X29" s="458"/>
      <c r="Y29" s="459"/>
      <c r="Z29" s="165"/>
      <c r="AA29" s="400"/>
      <c r="AB29" s="400"/>
      <c r="AC29" s="400"/>
      <c r="AD29" s="400"/>
      <c r="AE29" s="400"/>
      <c r="AF29" s="400"/>
      <c r="AG29" s="400"/>
      <c r="AH29" s="400"/>
      <c r="AI29" s="400"/>
      <c r="AJ29" s="183"/>
    </row>
    <row r="30" spans="1:36" s="166" customFormat="1" ht="16.5" customHeight="1" x14ac:dyDescent="0.35">
      <c r="A30" s="439"/>
      <c r="B30" s="440"/>
      <c r="C30" s="440"/>
      <c r="D30" s="440"/>
      <c r="E30" s="440"/>
      <c r="F30" s="440"/>
      <c r="G30" s="440"/>
      <c r="H30" s="441"/>
      <c r="I30" s="420" t="s">
        <v>210</v>
      </c>
      <c r="J30" s="421"/>
      <c r="K30" s="421"/>
      <c r="L30" s="421"/>
      <c r="M30" s="422"/>
      <c r="N30" s="164"/>
      <c r="O30" s="401" t="str">
        <f>IF(ISBLANK(入力フォーム!K48),"",入力フォーム!K48)</f>
        <v>グループホームよこすか</v>
      </c>
      <c r="P30" s="401"/>
      <c r="Q30" s="401"/>
      <c r="R30" s="401"/>
      <c r="S30" s="401"/>
      <c r="T30" s="401"/>
      <c r="U30" s="401"/>
      <c r="V30" s="401"/>
      <c r="W30" s="401"/>
      <c r="X30" s="401"/>
      <c r="Y30" s="401"/>
      <c r="Z30" s="401"/>
      <c r="AA30" s="401"/>
      <c r="AB30" s="401"/>
      <c r="AC30" s="401"/>
      <c r="AD30" s="401"/>
      <c r="AE30" s="401"/>
      <c r="AF30" s="401"/>
      <c r="AG30" s="401"/>
      <c r="AH30" s="401"/>
      <c r="AI30" s="401"/>
      <c r="AJ30" s="185"/>
    </row>
    <row r="31" spans="1:36" s="166" customFormat="1" ht="16.5" customHeight="1" x14ac:dyDescent="0.35">
      <c r="A31" s="439"/>
      <c r="B31" s="440"/>
      <c r="C31" s="440"/>
      <c r="D31" s="440"/>
      <c r="E31" s="440"/>
      <c r="F31" s="440"/>
      <c r="G31" s="440"/>
      <c r="H31" s="441"/>
      <c r="I31" s="423"/>
      <c r="J31" s="424"/>
      <c r="K31" s="424"/>
      <c r="L31" s="424"/>
      <c r="M31" s="425"/>
      <c r="N31" s="167"/>
      <c r="O31" s="402"/>
      <c r="P31" s="402"/>
      <c r="Q31" s="402"/>
      <c r="R31" s="402"/>
      <c r="S31" s="402"/>
      <c r="T31" s="402"/>
      <c r="U31" s="402"/>
      <c r="V31" s="402"/>
      <c r="W31" s="402"/>
      <c r="X31" s="402"/>
      <c r="Y31" s="402"/>
      <c r="Z31" s="402"/>
      <c r="AA31" s="402"/>
      <c r="AB31" s="402"/>
      <c r="AC31" s="402"/>
      <c r="AD31" s="402"/>
      <c r="AE31" s="402"/>
      <c r="AF31" s="402"/>
      <c r="AG31" s="402"/>
      <c r="AH31" s="402"/>
      <c r="AI31" s="402"/>
      <c r="AJ31" s="184"/>
    </row>
    <row r="32" spans="1:36" s="166" customFormat="1" ht="16.5" customHeight="1" x14ac:dyDescent="0.35">
      <c r="A32" s="439"/>
      <c r="B32" s="440"/>
      <c r="C32" s="440"/>
      <c r="D32" s="440"/>
      <c r="E32" s="440"/>
      <c r="F32" s="440"/>
      <c r="G32" s="440"/>
      <c r="H32" s="441"/>
      <c r="I32" s="420" t="s">
        <v>3</v>
      </c>
      <c r="J32" s="421"/>
      <c r="K32" s="421"/>
      <c r="L32" s="421"/>
      <c r="M32" s="422"/>
      <c r="N32" s="164"/>
      <c r="O32" s="401" t="str">
        <f>IF(ISBLANK(入力フォーム!K51),"",入力フォーム!K51)</f>
        <v>横須賀市○○町1-2-3　マンションよこすか101</v>
      </c>
      <c r="P32" s="401"/>
      <c r="Q32" s="401"/>
      <c r="R32" s="401"/>
      <c r="S32" s="401"/>
      <c r="T32" s="401"/>
      <c r="U32" s="401"/>
      <c r="V32" s="401"/>
      <c r="W32" s="401"/>
      <c r="X32" s="401"/>
      <c r="Y32" s="401"/>
      <c r="Z32" s="401"/>
      <c r="AA32" s="401"/>
      <c r="AB32" s="401"/>
      <c r="AC32" s="401"/>
      <c r="AD32" s="401"/>
      <c r="AE32" s="401"/>
      <c r="AF32" s="401"/>
      <c r="AG32" s="401"/>
      <c r="AH32" s="401"/>
      <c r="AI32" s="401"/>
      <c r="AJ32" s="185"/>
    </row>
    <row r="33" spans="1:36" s="166" customFormat="1" ht="16.5" customHeight="1" thickBot="1" x14ac:dyDescent="0.4">
      <c r="A33" s="414"/>
      <c r="B33" s="415"/>
      <c r="C33" s="415"/>
      <c r="D33" s="415"/>
      <c r="E33" s="415"/>
      <c r="F33" s="415"/>
      <c r="G33" s="415"/>
      <c r="H33" s="416"/>
      <c r="I33" s="436"/>
      <c r="J33" s="437"/>
      <c r="K33" s="437"/>
      <c r="L33" s="437"/>
      <c r="M33" s="438"/>
      <c r="N33" s="186"/>
      <c r="O33" s="403"/>
      <c r="P33" s="403"/>
      <c r="Q33" s="403"/>
      <c r="R33" s="403"/>
      <c r="S33" s="403"/>
      <c r="T33" s="403"/>
      <c r="U33" s="403"/>
      <c r="V33" s="403"/>
      <c r="W33" s="403"/>
      <c r="X33" s="403"/>
      <c r="Y33" s="403"/>
      <c r="Z33" s="403"/>
      <c r="AA33" s="403"/>
      <c r="AB33" s="403"/>
      <c r="AC33" s="403"/>
      <c r="AD33" s="403"/>
      <c r="AE33" s="403"/>
      <c r="AF33" s="403"/>
      <c r="AG33" s="403"/>
      <c r="AH33" s="403"/>
      <c r="AI33" s="403"/>
      <c r="AJ33" s="180"/>
    </row>
    <row r="34" spans="1:36" s="166" customFormat="1" ht="24" customHeight="1" thickBot="1" x14ac:dyDescent="0.4">
      <c r="A34" s="170" t="s">
        <v>255</v>
      </c>
      <c r="B34" s="171"/>
      <c r="C34" s="171"/>
      <c r="D34" s="171"/>
      <c r="E34" s="171"/>
      <c r="F34" s="171"/>
      <c r="G34" s="171"/>
      <c r="H34" s="171"/>
      <c r="I34" s="171"/>
      <c r="J34" s="171"/>
      <c r="K34" s="171"/>
      <c r="L34" s="171"/>
      <c r="M34" s="171"/>
      <c r="N34" s="171"/>
      <c r="O34" s="171"/>
    </row>
    <row r="35" spans="1:36" s="166" customFormat="1" ht="16.5" customHeight="1" x14ac:dyDescent="0.35">
      <c r="A35" s="404" t="s">
        <v>156</v>
      </c>
      <c r="B35" s="405"/>
      <c r="C35" s="405"/>
      <c r="D35" s="405"/>
      <c r="E35" s="405"/>
      <c r="F35" s="405"/>
      <c r="G35" s="405"/>
      <c r="H35" s="406"/>
      <c r="I35" s="181"/>
      <c r="J35" s="410" t="str">
        <f>IF(ISBLANK(入力フォーム!K53),"",入力フォーム!K53)</f>
        <v>喀痰吸引等研修（第１号研修）</v>
      </c>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182"/>
    </row>
    <row r="36" spans="1:36" s="166" customFormat="1" ht="16.5" customHeight="1" x14ac:dyDescent="0.35">
      <c r="A36" s="407"/>
      <c r="B36" s="408"/>
      <c r="C36" s="408"/>
      <c r="D36" s="408"/>
      <c r="E36" s="408"/>
      <c r="F36" s="408"/>
      <c r="G36" s="408"/>
      <c r="H36" s="409"/>
      <c r="I36" s="169"/>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184"/>
    </row>
    <row r="37" spans="1:36" s="166" customFormat="1" ht="16.5" customHeight="1" x14ac:dyDescent="0.35">
      <c r="A37" s="411" t="s">
        <v>208</v>
      </c>
      <c r="B37" s="412"/>
      <c r="C37" s="412"/>
      <c r="D37" s="412"/>
      <c r="E37" s="412"/>
      <c r="F37" s="412"/>
      <c r="G37" s="412"/>
      <c r="H37" s="413"/>
      <c r="I37" s="168"/>
      <c r="J37" s="399" t="str">
        <f>IF(ISBLANK(入力フォーム!K54),"",入力フォーム!K54)</f>
        <v>○○○○研修</v>
      </c>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185"/>
    </row>
    <row r="38" spans="1:36" s="166" customFormat="1" ht="16.5" customHeight="1" x14ac:dyDescent="0.35">
      <c r="A38" s="407"/>
      <c r="B38" s="408"/>
      <c r="C38" s="408"/>
      <c r="D38" s="408"/>
      <c r="E38" s="408"/>
      <c r="F38" s="408"/>
      <c r="G38" s="408"/>
      <c r="H38" s="409"/>
      <c r="I38" s="169"/>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184"/>
    </row>
    <row r="39" spans="1:36" s="166" customFormat="1" ht="16.5" customHeight="1" x14ac:dyDescent="0.35">
      <c r="A39" s="411" t="s">
        <v>157</v>
      </c>
      <c r="B39" s="412"/>
      <c r="C39" s="412"/>
      <c r="D39" s="412"/>
      <c r="E39" s="412"/>
      <c r="F39" s="412"/>
      <c r="G39" s="412"/>
      <c r="H39" s="413"/>
      <c r="I39" s="168"/>
      <c r="J39" s="399" t="str">
        <f>IF(ISBLANK(入力フォーム!K55),"",入力フォーム!K55)</f>
        <v>神奈川県○○研修センター</v>
      </c>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185"/>
    </row>
    <row r="40" spans="1:36" s="166" customFormat="1" ht="16.5" customHeight="1" thickBot="1" x14ac:dyDescent="0.4">
      <c r="A40" s="414"/>
      <c r="B40" s="415"/>
      <c r="C40" s="415"/>
      <c r="D40" s="415"/>
      <c r="E40" s="415"/>
      <c r="F40" s="415"/>
      <c r="G40" s="415"/>
      <c r="H40" s="416"/>
      <c r="I40" s="179"/>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180"/>
    </row>
    <row r="41" spans="1:36" s="166" customFormat="1" ht="24" customHeight="1" thickBot="1" x14ac:dyDescent="0.4">
      <c r="A41" s="170" t="s">
        <v>217</v>
      </c>
      <c r="B41" s="171"/>
      <c r="C41" s="171"/>
      <c r="D41" s="171"/>
      <c r="E41" s="171"/>
      <c r="F41" s="171"/>
      <c r="G41" s="171"/>
      <c r="H41" s="171"/>
      <c r="I41" s="171"/>
      <c r="J41" s="171"/>
      <c r="K41" s="171"/>
      <c r="L41" s="171"/>
      <c r="M41" s="171"/>
      <c r="N41" s="171"/>
      <c r="O41" s="171"/>
    </row>
    <row r="42" spans="1:36" s="166" customFormat="1" ht="16.5" customHeight="1" x14ac:dyDescent="0.35">
      <c r="A42" s="404" t="s">
        <v>168</v>
      </c>
      <c r="B42" s="405"/>
      <c r="C42" s="405"/>
      <c r="D42" s="405"/>
      <c r="E42" s="405"/>
      <c r="F42" s="405"/>
      <c r="G42" s="405"/>
      <c r="H42" s="406"/>
      <c r="I42" s="181"/>
      <c r="J42" s="418">
        <f>IF(ISBLANK(入力フォーム!AF56),"",入力フォーム!AF56)</f>
        <v>123456</v>
      </c>
      <c r="K42" s="418"/>
      <c r="L42" s="418"/>
      <c r="M42" s="418"/>
      <c r="N42" s="418"/>
      <c r="O42" s="418"/>
      <c r="P42" s="418"/>
      <c r="Q42" s="395" t="s">
        <v>1</v>
      </c>
      <c r="R42" s="396"/>
      <c r="S42" s="404" t="s">
        <v>169</v>
      </c>
      <c r="T42" s="405"/>
      <c r="U42" s="405"/>
      <c r="V42" s="405"/>
      <c r="W42" s="405"/>
      <c r="X42" s="405"/>
      <c r="Y42" s="405"/>
      <c r="Z42" s="406"/>
      <c r="AA42" s="181"/>
      <c r="AB42" s="418">
        <f>IF(ISBLANK(入力フォーム!AF56),"",入力フォーム!AF57)</f>
        <v>100000</v>
      </c>
      <c r="AC42" s="418"/>
      <c r="AD42" s="418"/>
      <c r="AE42" s="418"/>
      <c r="AF42" s="418"/>
      <c r="AG42" s="418"/>
      <c r="AH42" s="418"/>
      <c r="AI42" s="395" t="s">
        <v>1</v>
      </c>
      <c r="AJ42" s="396"/>
    </row>
    <row r="43" spans="1:36" s="166" customFormat="1" ht="16.5" customHeight="1" thickBot="1" x14ac:dyDescent="0.4">
      <c r="A43" s="414"/>
      <c r="B43" s="415"/>
      <c r="C43" s="415"/>
      <c r="D43" s="415"/>
      <c r="E43" s="415"/>
      <c r="F43" s="415"/>
      <c r="G43" s="415"/>
      <c r="H43" s="416"/>
      <c r="I43" s="179"/>
      <c r="J43" s="419"/>
      <c r="K43" s="419"/>
      <c r="L43" s="419"/>
      <c r="M43" s="419"/>
      <c r="N43" s="419"/>
      <c r="O43" s="419"/>
      <c r="P43" s="419"/>
      <c r="Q43" s="397"/>
      <c r="R43" s="398"/>
      <c r="S43" s="414"/>
      <c r="T43" s="415"/>
      <c r="U43" s="415"/>
      <c r="V43" s="415"/>
      <c r="W43" s="415"/>
      <c r="X43" s="415"/>
      <c r="Y43" s="415"/>
      <c r="Z43" s="416"/>
      <c r="AA43" s="179"/>
      <c r="AB43" s="419"/>
      <c r="AC43" s="419"/>
      <c r="AD43" s="419"/>
      <c r="AE43" s="419"/>
      <c r="AF43" s="419"/>
      <c r="AG43" s="419"/>
      <c r="AH43" s="419"/>
      <c r="AI43" s="397"/>
      <c r="AJ43" s="398"/>
    </row>
    <row r="44" spans="1:36" ht="16.5" customHeight="1" x14ac:dyDescent="0.35">
      <c r="A44" s="79" t="s">
        <v>222</v>
      </c>
    </row>
  </sheetData>
  <sheetProtection sheet="1" objects="1" scenarios="1"/>
  <mergeCells count="34">
    <mergeCell ref="A1:AJ1"/>
    <mergeCell ref="A14:H16"/>
    <mergeCell ref="J14:AI16"/>
    <mergeCell ref="J18:AI22"/>
    <mergeCell ref="A18:H22"/>
    <mergeCell ref="Z3:AJ3"/>
    <mergeCell ref="A9:AJ12"/>
    <mergeCell ref="J24:V25"/>
    <mergeCell ref="X24:AC25"/>
    <mergeCell ref="AE24:AI25"/>
    <mergeCell ref="I32:M33"/>
    <mergeCell ref="A28:H33"/>
    <mergeCell ref="I28:M29"/>
    <mergeCell ref="N28:S29"/>
    <mergeCell ref="T28:Y29"/>
    <mergeCell ref="A24:H25"/>
    <mergeCell ref="A26:H27"/>
    <mergeCell ref="J26:AI27"/>
    <mergeCell ref="AI42:AJ43"/>
    <mergeCell ref="AA28:AI29"/>
    <mergeCell ref="O30:AI31"/>
    <mergeCell ref="O32:AI33"/>
    <mergeCell ref="A35:H36"/>
    <mergeCell ref="J35:AI36"/>
    <mergeCell ref="A37:H38"/>
    <mergeCell ref="J37:AI38"/>
    <mergeCell ref="A39:H40"/>
    <mergeCell ref="J39:AI40"/>
    <mergeCell ref="A42:H43"/>
    <mergeCell ref="J42:P43"/>
    <mergeCell ref="Q42:R43"/>
    <mergeCell ref="S42:Z43"/>
    <mergeCell ref="AB42:AH43"/>
    <mergeCell ref="I30:M31"/>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0DE-DE7A-43C8-A8CD-406BD789B7CB}">
  <sheetPr>
    <tabColor theme="4"/>
    <pageSetUpPr fitToPage="1"/>
  </sheetPr>
  <dimension ref="A1:AE41"/>
  <sheetViews>
    <sheetView showGridLines="0" showRowColHeaders="0" view="pageBreakPreview" zoomScaleNormal="100" zoomScaleSheetLayoutView="100" workbookViewId="0">
      <selection activeCell="AD15" sqref="AD15"/>
    </sheetView>
  </sheetViews>
  <sheetFormatPr defaultColWidth="9" defaultRowHeight="14.25" x14ac:dyDescent="0.35"/>
  <cols>
    <col min="1" max="28" width="3.125" style="89" customWidth="1"/>
    <col min="29" max="16384" width="9" style="89"/>
  </cols>
  <sheetData>
    <row r="1" spans="1:31" s="86" customFormat="1" ht="18" customHeight="1" x14ac:dyDescent="0.35">
      <c r="A1" s="80"/>
      <c r="B1" s="81"/>
      <c r="C1" s="81"/>
      <c r="D1" s="81"/>
      <c r="E1" s="81"/>
      <c r="F1" s="81"/>
      <c r="G1" s="81"/>
      <c r="H1" s="81"/>
      <c r="I1" s="82"/>
      <c r="J1" s="83"/>
      <c r="K1" s="81"/>
      <c r="L1" s="81"/>
      <c r="M1" s="81"/>
      <c r="N1" s="81"/>
      <c r="O1" s="84"/>
      <c r="P1" s="84"/>
      <c r="Q1" s="84"/>
      <c r="R1" s="84"/>
      <c r="S1" s="84"/>
      <c r="T1" s="84"/>
      <c r="U1" s="84"/>
      <c r="V1" s="81"/>
      <c r="W1" s="81"/>
      <c r="X1" s="81"/>
      <c r="Y1" s="81"/>
      <c r="Z1" s="81"/>
      <c r="AA1" s="81"/>
      <c r="AB1" s="85"/>
    </row>
    <row r="2" spans="1:31" ht="18" customHeight="1" x14ac:dyDescent="0.35">
      <c r="A2" s="87"/>
      <c r="B2" s="88"/>
      <c r="C2" s="88"/>
      <c r="D2" s="88"/>
      <c r="E2" s="88"/>
      <c r="F2" s="88"/>
      <c r="G2" s="88"/>
      <c r="H2" s="88"/>
      <c r="I2" s="88"/>
      <c r="J2" s="88"/>
      <c r="K2" s="88"/>
      <c r="L2" s="88"/>
      <c r="M2" s="88"/>
      <c r="N2" s="88"/>
      <c r="O2" s="88"/>
      <c r="P2" s="88"/>
      <c r="Q2" s="88"/>
      <c r="U2" s="488">
        <f>IF(ISBLANK(入力フォーム!K34),"令和　年　月　日",入力フォーム!K64)</f>
        <v>46169</v>
      </c>
      <c r="V2" s="489"/>
      <c r="W2" s="489"/>
      <c r="X2" s="489"/>
      <c r="Y2" s="489"/>
      <c r="Z2" s="489"/>
      <c r="AA2" s="489"/>
      <c r="AB2" s="90"/>
    </row>
    <row r="3" spans="1:31" s="86" customFormat="1" ht="18.75" x14ac:dyDescent="0.35">
      <c r="A3" s="490" t="s">
        <v>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2"/>
    </row>
    <row r="4" spans="1:31" ht="18" customHeight="1" x14ac:dyDescent="0.35">
      <c r="A4" s="87"/>
      <c r="B4" s="88"/>
      <c r="C4" s="88"/>
      <c r="D4" s="88"/>
      <c r="E4" s="88"/>
      <c r="F4" s="88"/>
      <c r="G4" s="88"/>
      <c r="H4" s="88"/>
      <c r="I4" s="88"/>
      <c r="J4" s="88"/>
      <c r="K4" s="88"/>
      <c r="L4" s="88"/>
      <c r="M4" s="88"/>
      <c r="N4" s="88"/>
      <c r="O4" s="88"/>
      <c r="P4" s="88"/>
      <c r="Q4" s="88"/>
      <c r="R4" s="88"/>
      <c r="S4" s="88"/>
      <c r="T4" s="88"/>
      <c r="U4" s="88"/>
      <c r="V4" s="88"/>
      <c r="W4" s="88"/>
      <c r="X4" s="88"/>
      <c r="Y4" s="88"/>
      <c r="Z4" s="88"/>
      <c r="AA4" s="88"/>
      <c r="AB4" s="90"/>
    </row>
    <row r="5" spans="1:31" ht="18" customHeight="1" x14ac:dyDescent="0.35">
      <c r="A5" s="87"/>
      <c r="B5" s="88" t="s">
        <v>0</v>
      </c>
      <c r="C5" s="88"/>
      <c r="D5" s="88"/>
      <c r="E5" s="88"/>
      <c r="F5" s="88"/>
      <c r="G5" s="88"/>
      <c r="H5" s="88"/>
      <c r="I5" s="88"/>
      <c r="J5" s="88"/>
      <c r="K5" s="88"/>
      <c r="L5" s="88"/>
      <c r="M5" s="88"/>
      <c r="N5" s="88"/>
      <c r="O5" s="88"/>
      <c r="P5" s="88"/>
      <c r="Q5" s="88"/>
      <c r="R5" s="88"/>
      <c r="S5" s="88"/>
      <c r="T5" s="88"/>
      <c r="U5" s="88"/>
      <c r="AB5" s="90"/>
    </row>
    <row r="6" spans="1:31" ht="18" customHeight="1" x14ac:dyDescent="0.35">
      <c r="A6" s="87"/>
      <c r="B6" s="88"/>
      <c r="C6" s="88"/>
      <c r="D6" s="88"/>
      <c r="E6" s="88"/>
      <c r="F6" s="88"/>
      <c r="G6" s="88"/>
      <c r="H6" s="88"/>
      <c r="I6" s="88"/>
      <c r="J6" s="88"/>
      <c r="K6" s="88"/>
      <c r="L6" s="88"/>
      <c r="M6" s="88"/>
      <c r="N6" s="88"/>
      <c r="O6" s="88"/>
      <c r="P6" s="88"/>
      <c r="Q6" s="88"/>
      <c r="R6" s="88"/>
      <c r="S6" s="88"/>
      <c r="T6" s="88"/>
      <c r="U6" s="88"/>
      <c r="V6" s="88"/>
      <c r="W6" s="88"/>
      <c r="X6" s="88"/>
      <c r="Y6" s="88"/>
      <c r="Z6" s="88"/>
      <c r="AA6" s="88"/>
      <c r="AB6" s="90"/>
    </row>
    <row r="7" spans="1:31" ht="18" customHeight="1" x14ac:dyDescent="0.35">
      <c r="A7" s="87"/>
      <c r="B7" s="88"/>
      <c r="C7" s="88"/>
      <c r="D7" s="88"/>
      <c r="E7" s="88"/>
      <c r="F7" s="88"/>
      <c r="G7" s="88"/>
      <c r="H7" s="88"/>
      <c r="I7" s="88"/>
      <c r="J7" s="88"/>
      <c r="K7" s="88"/>
      <c r="L7" s="88"/>
      <c r="M7" s="88"/>
      <c r="N7" s="91" t="s">
        <v>2</v>
      </c>
      <c r="O7" s="493">
        <f>IF(ISBLANK(入力フォーム!L36),"　 　-",入力フォーム!L36)</f>
        <v>2388550</v>
      </c>
      <c r="P7" s="493"/>
      <c r="Q7" s="493"/>
      <c r="R7" s="493"/>
      <c r="S7" s="92"/>
      <c r="T7" s="88"/>
      <c r="U7" s="88"/>
      <c r="V7" s="88"/>
      <c r="W7" s="88"/>
      <c r="X7" s="88"/>
      <c r="Y7" s="88"/>
      <c r="Z7" s="88"/>
      <c r="AA7" s="88"/>
      <c r="AB7" s="90"/>
    </row>
    <row r="8" spans="1:31" ht="18" customHeight="1" x14ac:dyDescent="0.35">
      <c r="A8" s="87"/>
      <c r="B8" s="88"/>
      <c r="C8" s="88"/>
      <c r="D8" s="88"/>
      <c r="E8" s="88"/>
      <c r="F8" s="92"/>
      <c r="G8" s="92"/>
      <c r="H8" s="92"/>
      <c r="I8" s="88"/>
      <c r="J8" s="486" t="s">
        <v>3</v>
      </c>
      <c r="K8" s="486"/>
      <c r="L8" s="486"/>
      <c r="M8" s="486"/>
      <c r="N8" s="487" t="str">
        <f>IF(ISBLANK(入力フォーム!K37),"",入力フォーム!K37)</f>
        <v>横須賀市○○町123番地</v>
      </c>
      <c r="O8" s="487"/>
      <c r="P8" s="487"/>
      <c r="Q8" s="487"/>
      <c r="R8" s="487"/>
      <c r="S8" s="487"/>
      <c r="T8" s="487"/>
      <c r="U8" s="487"/>
      <c r="V8" s="487"/>
      <c r="W8" s="487"/>
      <c r="X8" s="487"/>
      <c r="Y8" s="487"/>
      <c r="Z8" s="487"/>
      <c r="AA8" s="487"/>
      <c r="AB8" s="90"/>
    </row>
    <row r="9" spans="1:31" ht="18" customHeight="1" x14ac:dyDescent="0.35">
      <c r="A9" s="87"/>
      <c r="B9" s="88"/>
      <c r="C9" s="88"/>
      <c r="D9" s="88"/>
      <c r="E9" s="88"/>
      <c r="F9" s="92"/>
      <c r="G9" s="92"/>
      <c r="H9" s="92"/>
      <c r="I9" s="88"/>
      <c r="J9" s="486"/>
      <c r="K9" s="486"/>
      <c r="L9" s="486"/>
      <c r="M9" s="486"/>
      <c r="N9" s="487"/>
      <c r="O9" s="487"/>
      <c r="P9" s="487"/>
      <c r="Q9" s="487"/>
      <c r="R9" s="487"/>
      <c r="S9" s="487"/>
      <c r="T9" s="487"/>
      <c r="U9" s="487"/>
      <c r="V9" s="487"/>
      <c r="W9" s="487"/>
      <c r="X9" s="487"/>
      <c r="Y9" s="487"/>
      <c r="Z9" s="487"/>
      <c r="AA9" s="487"/>
      <c r="AB9" s="90"/>
    </row>
    <row r="10" spans="1:31" ht="18" customHeight="1" x14ac:dyDescent="0.35">
      <c r="A10" s="87"/>
      <c r="B10" s="88"/>
      <c r="C10" s="88"/>
      <c r="D10" s="88"/>
      <c r="E10" s="88"/>
      <c r="F10" s="92"/>
      <c r="G10" s="92"/>
      <c r="H10" s="92"/>
      <c r="I10" s="88"/>
      <c r="J10" s="486" t="s">
        <v>4</v>
      </c>
      <c r="K10" s="486"/>
      <c r="L10" s="486"/>
      <c r="M10" s="486"/>
      <c r="N10" s="487" t="str">
        <f>IF(ISBLANK(入力フォーム!K38),"",入力フォーム!K38)</f>
        <v>社会福祉法人　よこすか福祉会</v>
      </c>
      <c r="O10" s="487"/>
      <c r="P10" s="487"/>
      <c r="Q10" s="487"/>
      <c r="R10" s="487"/>
      <c r="S10" s="487"/>
      <c r="T10" s="487"/>
      <c r="U10" s="487"/>
      <c r="V10" s="487"/>
      <c r="W10" s="487"/>
      <c r="X10" s="487"/>
      <c r="Y10" s="487"/>
      <c r="Z10" s="487"/>
      <c r="AA10" s="487"/>
      <c r="AB10" s="90"/>
    </row>
    <row r="11" spans="1:31" ht="18" customHeight="1" x14ac:dyDescent="0.35">
      <c r="A11" s="87"/>
      <c r="B11" s="88"/>
      <c r="C11" s="88"/>
      <c r="D11" s="88"/>
      <c r="E11" s="88"/>
      <c r="F11" s="92"/>
      <c r="G11" s="92"/>
      <c r="H11" s="92"/>
      <c r="I11" s="88"/>
      <c r="J11" s="486"/>
      <c r="K11" s="486"/>
      <c r="L11" s="486"/>
      <c r="M11" s="486"/>
      <c r="N11" s="487"/>
      <c r="O11" s="487"/>
      <c r="P11" s="487"/>
      <c r="Q11" s="487"/>
      <c r="R11" s="487"/>
      <c r="S11" s="487"/>
      <c r="T11" s="487"/>
      <c r="U11" s="487"/>
      <c r="V11" s="487"/>
      <c r="W11" s="487"/>
      <c r="X11" s="487"/>
      <c r="Y11" s="487"/>
      <c r="Z11" s="487"/>
      <c r="AA11" s="487"/>
      <c r="AB11" s="90"/>
    </row>
    <row r="12" spans="1:31" ht="18" customHeight="1" x14ac:dyDescent="0.35">
      <c r="A12" s="87"/>
      <c r="B12" s="88"/>
      <c r="C12" s="88"/>
      <c r="D12" s="88"/>
      <c r="E12" s="88"/>
      <c r="F12" s="92"/>
      <c r="G12" s="92"/>
      <c r="H12" s="92"/>
      <c r="I12" s="88"/>
      <c r="J12" s="503" t="s">
        <v>250</v>
      </c>
      <c r="K12" s="503"/>
      <c r="L12" s="503"/>
      <c r="M12" s="503"/>
      <c r="N12" s="487" t="str">
        <f>IF(ISBLANK(入力フォーム!K39),"",入力フォーム!K39)</f>
        <v>理事長　福祉　花子</v>
      </c>
      <c r="O12" s="487"/>
      <c r="P12" s="487"/>
      <c r="Q12" s="487"/>
      <c r="R12" s="487"/>
      <c r="S12" s="487"/>
      <c r="T12" s="487"/>
      <c r="U12" s="487"/>
      <c r="V12" s="487"/>
      <c r="W12" s="487"/>
      <c r="X12" s="487"/>
      <c r="Y12" s="487"/>
      <c r="Z12" s="487"/>
      <c r="AA12" s="487"/>
      <c r="AB12" s="90"/>
    </row>
    <row r="13" spans="1:31" ht="18" customHeight="1" x14ac:dyDescent="0.35">
      <c r="A13" s="87"/>
      <c r="B13" s="88"/>
      <c r="C13" s="88"/>
      <c r="D13" s="88"/>
      <c r="E13" s="88"/>
      <c r="F13" s="92"/>
      <c r="G13" s="92"/>
      <c r="H13" s="92"/>
      <c r="I13" s="88"/>
      <c r="J13" s="503"/>
      <c r="K13" s="503"/>
      <c r="L13" s="503"/>
      <c r="M13" s="503"/>
      <c r="N13" s="487"/>
      <c r="O13" s="487"/>
      <c r="P13" s="487"/>
      <c r="Q13" s="487"/>
      <c r="R13" s="487"/>
      <c r="S13" s="487"/>
      <c r="T13" s="487"/>
      <c r="U13" s="487"/>
      <c r="V13" s="487"/>
      <c r="W13" s="487"/>
      <c r="X13" s="487"/>
      <c r="Y13" s="487"/>
      <c r="Z13" s="487"/>
      <c r="AA13" s="487"/>
      <c r="AB13" s="90"/>
    </row>
    <row r="14" spans="1:31" ht="18" customHeight="1" x14ac:dyDescent="0.35">
      <c r="A14" s="87"/>
      <c r="B14" s="88"/>
      <c r="C14" s="88"/>
      <c r="D14" s="88"/>
      <c r="E14" s="88"/>
      <c r="F14" s="88"/>
      <c r="G14" s="88"/>
      <c r="H14" s="88"/>
      <c r="I14" s="88"/>
      <c r="J14" s="88"/>
      <c r="K14" s="91"/>
      <c r="L14" s="91"/>
      <c r="M14" s="91"/>
      <c r="N14" s="91"/>
      <c r="O14" s="91"/>
      <c r="P14" s="93"/>
      <c r="Q14" s="88"/>
      <c r="R14" s="88"/>
      <c r="S14" s="88"/>
      <c r="T14" s="88"/>
      <c r="U14" s="88"/>
      <c r="V14" s="88"/>
      <c r="W14" s="93"/>
      <c r="X14" s="93"/>
      <c r="Y14" s="93"/>
      <c r="Z14" s="93"/>
      <c r="AA14" s="93"/>
      <c r="AB14" s="90"/>
    </row>
    <row r="15" spans="1:31" s="97" customFormat="1" ht="18" customHeight="1" x14ac:dyDescent="0.35">
      <c r="A15" s="94"/>
      <c r="B15" s="504" t="s">
        <v>211</v>
      </c>
      <c r="C15" s="504"/>
      <c r="D15" s="504"/>
      <c r="E15" s="504"/>
      <c r="F15" s="504"/>
      <c r="G15" s="504"/>
      <c r="H15" s="506" t="str">
        <f>IF(ISBLANK(入力フォーム!K48),"",入力フォーム!K48)</f>
        <v>グループホームよこすか</v>
      </c>
      <c r="I15" s="507"/>
      <c r="J15" s="507"/>
      <c r="K15" s="507"/>
      <c r="L15" s="507"/>
      <c r="M15" s="507"/>
      <c r="N15" s="507"/>
      <c r="O15" s="507"/>
      <c r="P15" s="507"/>
      <c r="Q15" s="507"/>
      <c r="R15" s="507"/>
      <c r="S15" s="507"/>
      <c r="T15" s="507"/>
      <c r="U15" s="507"/>
      <c r="V15" s="507"/>
      <c r="W15" s="507"/>
      <c r="X15" s="507"/>
      <c r="Y15" s="507"/>
      <c r="Z15" s="507"/>
      <c r="AA15" s="508"/>
      <c r="AB15" s="95"/>
      <c r="AC15" s="96"/>
      <c r="AD15" s="96"/>
      <c r="AE15" s="96"/>
    </row>
    <row r="16" spans="1:31" s="97" customFormat="1" ht="18" customHeight="1" x14ac:dyDescent="0.35">
      <c r="A16" s="94"/>
      <c r="B16" s="505"/>
      <c r="C16" s="505"/>
      <c r="D16" s="505"/>
      <c r="E16" s="505"/>
      <c r="F16" s="505"/>
      <c r="G16" s="505"/>
      <c r="H16" s="509"/>
      <c r="I16" s="510"/>
      <c r="J16" s="510"/>
      <c r="K16" s="510"/>
      <c r="L16" s="510"/>
      <c r="M16" s="510"/>
      <c r="N16" s="510"/>
      <c r="O16" s="510"/>
      <c r="P16" s="510"/>
      <c r="Q16" s="510"/>
      <c r="R16" s="510"/>
      <c r="S16" s="510"/>
      <c r="T16" s="510"/>
      <c r="U16" s="510"/>
      <c r="V16" s="510"/>
      <c r="W16" s="510"/>
      <c r="X16" s="510"/>
      <c r="Y16" s="510"/>
      <c r="Z16" s="510"/>
      <c r="AA16" s="511"/>
      <c r="AB16" s="95"/>
      <c r="AC16" s="96"/>
      <c r="AD16" s="96"/>
      <c r="AE16" s="96"/>
    </row>
    <row r="17" spans="1:31" s="97" customFormat="1" ht="18" customHeight="1" x14ac:dyDescent="0.35">
      <c r="A17" s="94"/>
      <c r="B17" s="504" t="s">
        <v>212</v>
      </c>
      <c r="C17" s="504"/>
      <c r="D17" s="504"/>
      <c r="E17" s="504"/>
      <c r="F17" s="504"/>
      <c r="G17" s="504"/>
      <c r="H17" s="506" t="str">
        <f>IF(ISBLANK(入力フォーム!K51),"",入力フォーム!K51)</f>
        <v>横須賀市○○町1-2-3　マンションよこすか101</v>
      </c>
      <c r="I17" s="507"/>
      <c r="J17" s="507"/>
      <c r="K17" s="507"/>
      <c r="L17" s="507"/>
      <c r="M17" s="507"/>
      <c r="N17" s="507"/>
      <c r="O17" s="507"/>
      <c r="P17" s="507"/>
      <c r="Q17" s="507"/>
      <c r="R17" s="507"/>
      <c r="S17" s="507"/>
      <c r="T17" s="507"/>
      <c r="U17" s="507"/>
      <c r="V17" s="507"/>
      <c r="W17" s="507"/>
      <c r="X17" s="507"/>
      <c r="Y17" s="507"/>
      <c r="Z17" s="507"/>
      <c r="AA17" s="508"/>
      <c r="AB17" s="95"/>
      <c r="AC17" s="96"/>
      <c r="AD17" s="96"/>
      <c r="AE17" s="96"/>
    </row>
    <row r="18" spans="1:31" s="97" customFormat="1" ht="18" customHeight="1" x14ac:dyDescent="0.35">
      <c r="A18" s="94"/>
      <c r="B18" s="512"/>
      <c r="C18" s="512"/>
      <c r="D18" s="512"/>
      <c r="E18" s="512"/>
      <c r="F18" s="512"/>
      <c r="G18" s="512"/>
      <c r="H18" s="509"/>
      <c r="I18" s="510"/>
      <c r="J18" s="510"/>
      <c r="K18" s="510"/>
      <c r="L18" s="510"/>
      <c r="M18" s="510"/>
      <c r="N18" s="510"/>
      <c r="O18" s="510"/>
      <c r="P18" s="510"/>
      <c r="Q18" s="510"/>
      <c r="R18" s="510"/>
      <c r="S18" s="510"/>
      <c r="T18" s="510"/>
      <c r="U18" s="510"/>
      <c r="V18" s="510"/>
      <c r="W18" s="510"/>
      <c r="X18" s="510"/>
      <c r="Y18" s="510"/>
      <c r="Z18" s="510"/>
      <c r="AA18" s="511"/>
      <c r="AB18" s="98"/>
      <c r="AC18" s="99"/>
      <c r="AD18" s="99"/>
      <c r="AE18" s="99"/>
    </row>
    <row r="19" spans="1:31" ht="18" customHeight="1" x14ac:dyDescent="0.35">
      <c r="A19" s="87"/>
      <c r="B19" s="88"/>
      <c r="C19" s="88"/>
      <c r="D19" s="88"/>
      <c r="E19" s="88"/>
      <c r="F19" s="88"/>
      <c r="G19" s="88"/>
      <c r="H19" s="88"/>
      <c r="I19" s="88"/>
      <c r="J19" s="88"/>
      <c r="K19" s="91"/>
      <c r="L19" s="91"/>
      <c r="M19" s="91"/>
      <c r="N19" s="91"/>
      <c r="O19" s="91"/>
      <c r="P19" s="93"/>
      <c r="Q19" s="88"/>
      <c r="R19" s="88"/>
      <c r="S19" s="88"/>
      <c r="T19" s="88"/>
      <c r="U19" s="88"/>
      <c r="V19" s="88"/>
      <c r="W19" s="93"/>
      <c r="X19" s="93"/>
      <c r="Y19" s="93"/>
      <c r="Z19" s="93"/>
      <c r="AA19" s="93"/>
      <c r="AB19" s="90"/>
    </row>
    <row r="20" spans="1:31" ht="18" customHeight="1" x14ac:dyDescent="0.35">
      <c r="A20" s="87"/>
      <c r="B20" s="513" t="str">
        <f>IF(ISBLANK(入力フォーム!K34),"　ただし、令和　　年度　障害福祉サービス等従事職員研修費補助金として請求します。","　ただし、"&amp;TEXT(EDATE(入力フォーム!K34,-3),"ggge")&amp;"年度　障害福祉サービス等従事職員研修費補助金として請求します。")</f>
        <v>　ただし、令和8年度　障害福祉サービス等従事職員研修費補助金として請求します。</v>
      </c>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90"/>
    </row>
    <row r="21" spans="1:31" ht="18" customHeight="1" x14ac:dyDescent="0.35">
      <c r="A21" s="87"/>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90"/>
    </row>
    <row r="22" spans="1:31" ht="18" customHeight="1" x14ac:dyDescent="0.35">
      <c r="A22" s="87"/>
      <c r="B22" s="88"/>
      <c r="C22" s="88"/>
      <c r="D22" s="100"/>
      <c r="E22" s="100"/>
      <c r="F22" s="515" t="s">
        <v>7</v>
      </c>
      <c r="G22" s="515"/>
      <c r="H22" s="515"/>
      <c r="I22" s="515"/>
      <c r="J22" s="515"/>
      <c r="K22" s="517">
        <f>IF(ISBLANK(入力フォーム!K65),"",入力フォーム!K65)</f>
        <v>100000</v>
      </c>
      <c r="L22" s="517"/>
      <c r="M22" s="517"/>
      <c r="N22" s="517"/>
      <c r="O22" s="517"/>
      <c r="P22" s="517"/>
      <c r="Q22" s="517"/>
      <c r="R22" s="517"/>
      <c r="S22" s="517"/>
      <c r="T22" s="515" t="s">
        <v>49</v>
      </c>
      <c r="U22" s="515"/>
      <c r="V22" s="515"/>
      <c r="W22" s="515"/>
      <c r="X22" s="92"/>
      <c r="Y22" s="92"/>
      <c r="Z22" s="88"/>
      <c r="AA22" s="88"/>
      <c r="AB22" s="90"/>
    </row>
    <row r="23" spans="1:31" ht="18" customHeight="1" x14ac:dyDescent="0.35">
      <c r="A23" s="87"/>
      <c r="B23" s="88"/>
      <c r="C23" s="88"/>
      <c r="D23" s="101"/>
      <c r="E23" s="101"/>
      <c r="F23" s="516"/>
      <c r="G23" s="516"/>
      <c r="H23" s="516"/>
      <c r="I23" s="516"/>
      <c r="J23" s="516"/>
      <c r="K23" s="518"/>
      <c r="L23" s="518"/>
      <c r="M23" s="518"/>
      <c r="N23" s="518"/>
      <c r="O23" s="518"/>
      <c r="P23" s="518"/>
      <c r="Q23" s="518"/>
      <c r="R23" s="518"/>
      <c r="S23" s="518"/>
      <c r="T23" s="516"/>
      <c r="U23" s="516"/>
      <c r="V23" s="516"/>
      <c r="W23" s="516"/>
      <c r="X23" s="101"/>
      <c r="Y23" s="101"/>
      <c r="Z23" s="88"/>
      <c r="AA23" s="88"/>
      <c r="AB23" s="90"/>
    </row>
    <row r="24" spans="1:31" ht="18" customHeight="1" x14ac:dyDescent="0.35">
      <c r="A24" s="87"/>
      <c r="B24" s="88"/>
      <c r="C24" s="88"/>
      <c r="E24" s="92"/>
      <c r="F24" s="91"/>
      <c r="K24" s="102"/>
      <c r="L24" s="519"/>
      <c r="M24" s="519"/>
      <c r="N24" s="519"/>
      <c r="O24" s="519"/>
      <c r="P24" s="519"/>
      <c r="Q24" s="103"/>
      <c r="S24" s="104"/>
      <c r="T24" s="91"/>
      <c r="U24" s="91"/>
      <c r="V24" s="91"/>
      <c r="W24" s="91"/>
      <c r="X24" s="92"/>
      <c r="Y24" s="92"/>
      <c r="Z24" s="88"/>
      <c r="AA24" s="88"/>
      <c r="AB24" s="90"/>
    </row>
    <row r="25" spans="1:31" ht="18" customHeight="1" x14ac:dyDescent="0.35">
      <c r="A25" s="87"/>
      <c r="B25" s="88"/>
      <c r="C25" s="88"/>
      <c r="D25" s="100"/>
      <c r="E25" s="100"/>
      <c r="F25" s="100"/>
      <c r="G25" s="92"/>
      <c r="H25" s="92"/>
      <c r="I25" s="92"/>
      <c r="K25" s="92"/>
      <c r="R25" s="92"/>
      <c r="S25" s="92"/>
      <c r="T25" s="92"/>
      <c r="U25" s="92"/>
      <c r="V25" s="92"/>
      <c r="W25" s="92"/>
      <c r="X25" s="92"/>
      <c r="Y25" s="92"/>
      <c r="Z25" s="88"/>
      <c r="AA25" s="88"/>
      <c r="AB25" s="90"/>
    </row>
    <row r="26" spans="1:31" s="107" customFormat="1" ht="18" customHeight="1" x14ac:dyDescent="0.35">
      <c r="A26" s="105"/>
      <c r="B26" s="92" t="s">
        <v>11</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106"/>
    </row>
    <row r="27" spans="1:31" s="110" customFormat="1" ht="18" customHeight="1" x14ac:dyDescent="0.35">
      <c r="A27" s="108"/>
      <c r="B27" s="494" t="s">
        <v>12</v>
      </c>
      <c r="C27" s="495"/>
      <c r="D27" s="495"/>
      <c r="E27" s="496"/>
      <c r="F27" s="497" t="str">
        <f>IF(ISBLANK(入力フォーム!K71),"",入力フォーム!K71)</f>
        <v>よこすか銀行</v>
      </c>
      <c r="G27" s="498"/>
      <c r="H27" s="498"/>
      <c r="I27" s="498"/>
      <c r="J27" s="498"/>
      <c r="K27" s="498"/>
      <c r="L27" s="498"/>
      <c r="M27" s="498"/>
      <c r="N27" s="498"/>
      <c r="O27" s="498"/>
      <c r="P27" s="498"/>
      <c r="Q27" s="498"/>
      <c r="R27" s="498"/>
      <c r="S27" s="499"/>
      <c r="T27" s="494" t="s">
        <v>15</v>
      </c>
      <c r="U27" s="495"/>
      <c r="V27" s="495"/>
      <c r="W27" s="496"/>
      <c r="X27" s="500">
        <f>IF(ISBLANK(入力フォーム!AD71),"",入力フォーム!AD71)</f>
        <v>123</v>
      </c>
      <c r="Y27" s="501"/>
      <c r="Z27" s="501"/>
      <c r="AA27" s="502"/>
      <c r="AB27" s="109"/>
    </row>
    <row r="28" spans="1:31" s="110" customFormat="1" ht="18" customHeight="1" x14ac:dyDescent="0.35">
      <c r="A28" s="108"/>
      <c r="B28" s="494" t="s">
        <v>20</v>
      </c>
      <c r="C28" s="495"/>
      <c r="D28" s="495"/>
      <c r="E28" s="496"/>
      <c r="F28" s="497" t="str">
        <f>IF(ISBLANK(入力フォーム!K72),"",入力フォーム!K72)</f>
        <v>よこすか支店</v>
      </c>
      <c r="G28" s="498"/>
      <c r="H28" s="498"/>
      <c r="I28" s="498"/>
      <c r="J28" s="498"/>
      <c r="K28" s="498"/>
      <c r="L28" s="498"/>
      <c r="M28" s="498"/>
      <c r="N28" s="498"/>
      <c r="O28" s="498"/>
      <c r="P28" s="498"/>
      <c r="Q28" s="498"/>
      <c r="R28" s="498"/>
      <c r="S28" s="499"/>
      <c r="T28" s="494" t="s">
        <v>48</v>
      </c>
      <c r="U28" s="495"/>
      <c r="V28" s="495"/>
      <c r="W28" s="495"/>
      <c r="X28" s="520">
        <f>IF(ISBLANK(入力フォーム!AD72),"",入力フォーム!AD72)</f>
        <v>456</v>
      </c>
      <c r="Y28" s="520"/>
      <c r="Z28" s="520"/>
      <c r="AA28" s="520"/>
      <c r="AB28" s="109"/>
    </row>
    <row r="29" spans="1:31" s="110" customFormat="1" ht="18" customHeight="1" x14ac:dyDescent="0.35">
      <c r="A29" s="108"/>
      <c r="B29" s="494" t="s">
        <v>13</v>
      </c>
      <c r="C29" s="495"/>
      <c r="D29" s="495"/>
      <c r="E29" s="496"/>
      <c r="F29" s="494" t="str">
        <f>IF(ISBLANK(入力フォーム!K73),"普通・当座・その他（　　　）",入力フォーム!K73)</f>
        <v>普通預金</v>
      </c>
      <c r="G29" s="495"/>
      <c r="H29" s="495"/>
      <c r="I29" s="495"/>
      <c r="J29" s="495"/>
      <c r="K29" s="495"/>
      <c r="L29" s="495"/>
      <c r="M29" s="495"/>
      <c r="N29" s="495"/>
      <c r="O29" s="496"/>
      <c r="P29" s="494" t="s">
        <v>14</v>
      </c>
      <c r="Q29" s="495"/>
      <c r="R29" s="495"/>
      <c r="S29" s="496"/>
      <c r="T29" s="521">
        <f>IF(ISBLANK(入力フォーム!AB73),"",入力フォーム!AB73)</f>
        <v>123456</v>
      </c>
      <c r="U29" s="522"/>
      <c r="V29" s="522"/>
      <c r="W29" s="522"/>
      <c r="X29" s="522"/>
      <c r="Y29" s="522"/>
      <c r="Z29" s="522"/>
      <c r="AA29" s="523"/>
      <c r="AB29" s="109"/>
    </row>
    <row r="30" spans="1:31" s="110" customFormat="1" ht="18" customHeight="1" x14ac:dyDescent="0.35">
      <c r="A30" s="108"/>
      <c r="B30" s="524" t="s">
        <v>47</v>
      </c>
      <c r="C30" s="524"/>
      <c r="D30" s="524"/>
      <c r="E30" s="524"/>
      <c r="F30" s="525" t="str">
        <f>IF(ISBLANK(入力フォーム!K74),"",入力フォーム!K74)</f>
        <v>ﾌｸ)ｶﾅｶﾞﾜﾌｸｼｶｲ ﾘｼﾞﾁﾖｳ ｶｲｺﾞ ﾘﾖｳｺ</v>
      </c>
      <c r="G30" s="525"/>
      <c r="H30" s="525"/>
      <c r="I30" s="525"/>
      <c r="J30" s="525"/>
      <c r="K30" s="525"/>
      <c r="L30" s="525"/>
      <c r="M30" s="525"/>
      <c r="N30" s="525"/>
      <c r="O30" s="525"/>
      <c r="P30" s="525"/>
      <c r="Q30" s="525"/>
      <c r="R30" s="525"/>
      <c r="S30" s="525"/>
      <c r="T30" s="525"/>
      <c r="U30" s="525"/>
      <c r="V30" s="525"/>
      <c r="W30" s="525"/>
      <c r="X30" s="525"/>
      <c r="Y30" s="525"/>
      <c r="Z30" s="525"/>
      <c r="AA30" s="525"/>
      <c r="AB30" s="109"/>
    </row>
    <row r="31" spans="1:31" s="110" customFormat="1" ht="18" customHeight="1" x14ac:dyDescent="0.35">
      <c r="A31" s="108"/>
      <c r="B31" s="524"/>
      <c r="C31" s="524"/>
      <c r="D31" s="524"/>
      <c r="E31" s="524"/>
      <c r="F31" s="526"/>
      <c r="G31" s="526"/>
      <c r="H31" s="526"/>
      <c r="I31" s="526"/>
      <c r="J31" s="526"/>
      <c r="K31" s="526"/>
      <c r="L31" s="526"/>
      <c r="M31" s="526"/>
      <c r="N31" s="526"/>
      <c r="O31" s="526"/>
      <c r="P31" s="526"/>
      <c r="Q31" s="526"/>
      <c r="R31" s="526"/>
      <c r="S31" s="526"/>
      <c r="T31" s="526"/>
      <c r="U31" s="526"/>
      <c r="V31" s="526"/>
      <c r="W31" s="526"/>
      <c r="X31" s="526"/>
      <c r="Y31" s="526"/>
      <c r="Z31" s="526"/>
      <c r="AA31" s="526"/>
      <c r="AB31" s="109"/>
    </row>
    <row r="32" spans="1:31" s="107" customFormat="1" ht="18" customHeight="1" x14ac:dyDescent="0.35">
      <c r="A32" s="105"/>
      <c r="B32" s="100"/>
      <c r="C32" s="100"/>
      <c r="D32" s="92"/>
      <c r="E32" s="92"/>
      <c r="F32" s="92"/>
      <c r="G32" s="92"/>
      <c r="H32" s="92"/>
      <c r="I32" s="92"/>
      <c r="J32" s="92"/>
      <c r="K32" s="92"/>
      <c r="L32" s="92"/>
      <c r="M32" s="92"/>
      <c r="N32" s="92"/>
      <c r="O32" s="92"/>
      <c r="P32" s="92"/>
      <c r="Q32" s="92"/>
      <c r="R32" s="92"/>
      <c r="S32" s="92"/>
      <c r="T32" s="92"/>
      <c r="U32" s="92"/>
      <c r="V32" s="92"/>
      <c r="W32" s="92"/>
      <c r="X32" s="92"/>
      <c r="Y32" s="92"/>
      <c r="Z32" s="92"/>
      <c r="AA32" s="92"/>
      <c r="AB32" s="106"/>
    </row>
    <row r="33" spans="1:28" s="107" customFormat="1" ht="18" customHeight="1" x14ac:dyDescent="0.35">
      <c r="A33" s="105"/>
      <c r="B33" s="92"/>
      <c r="C33" s="100" t="s">
        <v>9</v>
      </c>
      <c r="D33" s="100"/>
      <c r="E33" s="100"/>
      <c r="F33" s="100"/>
      <c r="G33" s="92"/>
      <c r="H33" s="92"/>
      <c r="I33" s="92"/>
      <c r="J33" s="92"/>
      <c r="X33" s="92"/>
      <c r="Y33" s="92"/>
      <c r="Z33" s="92"/>
      <c r="AA33" s="92"/>
      <c r="AB33" s="106"/>
    </row>
    <row r="34" spans="1:28" s="107" customFormat="1" ht="18" customHeight="1" x14ac:dyDescent="0.35">
      <c r="A34" s="105"/>
      <c r="B34" s="92"/>
      <c r="C34" s="92"/>
      <c r="D34" s="486" t="s">
        <v>16</v>
      </c>
      <c r="E34" s="486"/>
      <c r="F34" s="486"/>
      <c r="G34" s="486"/>
      <c r="H34" s="486"/>
      <c r="I34" s="527" t="str">
        <f>IF(ISBLANK(入力フォーム!K78),"",入力フォーム!K78)</f>
        <v>管理者　福祉　太郎</v>
      </c>
      <c r="J34" s="527"/>
      <c r="K34" s="527"/>
      <c r="L34" s="527"/>
      <c r="M34" s="527"/>
      <c r="N34" s="527"/>
      <c r="O34" s="527"/>
      <c r="P34" s="527"/>
      <c r="Q34" s="527"/>
      <c r="R34" s="527"/>
      <c r="S34" s="527"/>
      <c r="T34" s="527"/>
      <c r="U34" s="527"/>
      <c r="V34" s="527"/>
      <c r="W34" s="527"/>
      <c r="X34" s="527"/>
      <c r="Y34" s="527"/>
      <c r="Z34" s="527"/>
      <c r="AA34" s="527"/>
      <c r="AB34" s="106"/>
    </row>
    <row r="35" spans="1:28" s="107" customFormat="1" ht="18" customHeight="1" x14ac:dyDescent="0.35">
      <c r="A35" s="105"/>
      <c r="B35" s="92"/>
      <c r="C35" s="92"/>
      <c r="D35" s="486" t="s">
        <v>17</v>
      </c>
      <c r="E35" s="486"/>
      <c r="F35" s="486"/>
      <c r="G35" s="486"/>
      <c r="H35" s="486"/>
      <c r="I35" s="527" t="str">
        <f>IF(ISBLANK(入力フォーム!K79),"",入力フォーム!K79)</f>
        <v>046-822-4000</v>
      </c>
      <c r="J35" s="527"/>
      <c r="K35" s="527"/>
      <c r="L35" s="527"/>
      <c r="M35" s="527"/>
      <c r="N35" s="527"/>
      <c r="O35" s="527"/>
      <c r="P35" s="486" t="s">
        <v>19</v>
      </c>
      <c r="Q35" s="486"/>
      <c r="R35" s="486"/>
      <c r="S35" s="486"/>
      <c r="T35" s="486"/>
      <c r="U35" s="527" t="str">
        <f>IF(ISBLANK(入力フォーム!AD79),"",入力フォーム!AD79)</f>
        <v>046-822-9000</v>
      </c>
      <c r="V35" s="527"/>
      <c r="W35" s="527"/>
      <c r="X35" s="527"/>
      <c r="Y35" s="527"/>
      <c r="Z35" s="527"/>
      <c r="AA35" s="527"/>
      <c r="AB35" s="106"/>
    </row>
    <row r="36" spans="1:28" s="107" customFormat="1" ht="18" customHeight="1" x14ac:dyDescent="0.35">
      <c r="A36" s="105"/>
      <c r="B36" s="92"/>
      <c r="C36" s="92"/>
      <c r="D36" s="486" t="s">
        <v>18</v>
      </c>
      <c r="E36" s="486"/>
      <c r="F36" s="486"/>
      <c r="G36" s="486"/>
      <c r="H36" s="486"/>
      <c r="I36" s="527" t="str">
        <f>IF(ISBLANK(入力フォーム!K80),"",入力フォーム!K80)</f>
        <v>wf-shogai@city.yokosuka.kanagawa.jp</v>
      </c>
      <c r="J36" s="527"/>
      <c r="K36" s="527"/>
      <c r="L36" s="527"/>
      <c r="M36" s="527"/>
      <c r="N36" s="527"/>
      <c r="O36" s="527"/>
      <c r="P36" s="527"/>
      <c r="Q36" s="527"/>
      <c r="R36" s="527"/>
      <c r="S36" s="527"/>
      <c r="T36" s="527"/>
      <c r="U36" s="527"/>
      <c r="V36" s="527"/>
      <c r="W36" s="527"/>
      <c r="X36" s="527"/>
      <c r="Y36" s="527"/>
      <c r="Z36" s="527"/>
      <c r="AA36" s="527"/>
      <c r="AB36" s="106"/>
    </row>
    <row r="37" spans="1:28" s="107" customFormat="1" ht="18" customHeight="1" x14ac:dyDescent="0.35">
      <c r="A37" s="105"/>
      <c r="B37" s="92"/>
      <c r="C37" s="100" t="s">
        <v>10</v>
      </c>
      <c r="D37" s="100"/>
      <c r="E37" s="100"/>
      <c r="F37" s="100"/>
      <c r="G37" s="92"/>
      <c r="H37" s="92"/>
      <c r="I37" s="92"/>
      <c r="J37" s="92"/>
      <c r="K37" s="92"/>
      <c r="L37" s="92"/>
      <c r="M37" s="92"/>
      <c r="N37" s="92"/>
      <c r="O37" s="92"/>
      <c r="P37" s="92"/>
      <c r="Q37" s="92"/>
      <c r="R37" s="92"/>
      <c r="S37" s="92"/>
      <c r="T37" s="92"/>
      <c r="U37" s="92"/>
      <c r="V37" s="92"/>
      <c r="W37" s="92"/>
      <c r="X37" s="92"/>
      <c r="Y37" s="92"/>
      <c r="Z37" s="92"/>
      <c r="AA37" s="92"/>
      <c r="AB37" s="106"/>
    </row>
    <row r="38" spans="1:28" s="107" customFormat="1" ht="18" customHeight="1" x14ac:dyDescent="0.35">
      <c r="A38" s="105"/>
      <c r="B38" s="100"/>
      <c r="C38" s="100"/>
      <c r="D38" s="486" t="s">
        <v>16</v>
      </c>
      <c r="E38" s="486"/>
      <c r="F38" s="486"/>
      <c r="G38" s="486"/>
      <c r="H38" s="486"/>
      <c r="I38" s="527" t="str">
        <f>IF(ISBLANK(入力フォーム!K83),"",入力フォーム!K83)</f>
        <v>経理担当　療育　正男</v>
      </c>
      <c r="J38" s="527"/>
      <c r="K38" s="527"/>
      <c r="L38" s="527"/>
      <c r="M38" s="527"/>
      <c r="N38" s="527"/>
      <c r="O38" s="527"/>
      <c r="P38" s="527"/>
      <c r="Q38" s="527"/>
      <c r="R38" s="527"/>
      <c r="S38" s="527"/>
      <c r="T38" s="527"/>
      <c r="U38" s="527"/>
      <c r="V38" s="527"/>
      <c r="W38" s="527"/>
      <c r="X38" s="527"/>
      <c r="Y38" s="527"/>
      <c r="Z38" s="527"/>
      <c r="AA38" s="527"/>
      <c r="AB38" s="106"/>
    </row>
    <row r="39" spans="1:28" s="107" customFormat="1" ht="18" customHeight="1" x14ac:dyDescent="0.35">
      <c r="A39" s="105"/>
      <c r="B39" s="100"/>
      <c r="C39" s="100"/>
      <c r="D39" s="486" t="s">
        <v>17</v>
      </c>
      <c r="E39" s="486"/>
      <c r="F39" s="486"/>
      <c r="G39" s="486"/>
      <c r="H39" s="486"/>
      <c r="I39" s="527" t="str">
        <f>IF(ISBLANK(入力フォーム!K84),"",入力フォーム!K84)</f>
        <v>046-822-4000</v>
      </c>
      <c r="J39" s="527"/>
      <c r="K39" s="527"/>
      <c r="L39" s="527"/>
      <c r="M39" s="527"/>
      <c r="N39" s="527"/>
      <c r="O39" s="527"/>
      <c r="P39" s="486" t="s">
        <v>19</v>
      </c>
      <c r="Q39" s="486"/>
      <c r="R39" s="486"/>
      <c r="S39" s="486"/>
      <c r="T39" s="486"/>
      <c r="U39" s="527" t="str">
        <f>IF(ISBLANK(入力フォーム!AD84),"",入力フォーム!AD84)</f>
        <v>046-822-9000</v>
      </c>
      <c r="V39" s="527"/>
      <c r="W39" s="527"/>
      <c r="X39" s="527"/>
      <c r="Y39" s="527"/>
      <c r="Z39" s="527"/>
      <c r="AA39" s="527"/>
      <c r="AB39" s="106"/>
    </row>
    <row r="40" spans="1:28" s="107" customFormat="1" ht="18" customHeight="1" x14ac:dyDescent="0.35">
      <c r="A40" s="105"/>
      <c r="B40" s="100"/>
      <c r="C40" s="100"/>
      <c r="D40" s="486" t="s">
        <v>18</v>
      </c>
      <c r="E40" s="486"/>
      <c r="F40" s="486"/>
      <c r="G40" s="486"/>
      <c r="H40" s="486"/>
      <c r="I40" s="527" t="str">
        <f>IF(ISBLANK(入力フォーム!K85),"",入力フォーム!K85)</f>
        <v>wf-gwc@city.yokosuka.kanagawa.jp</v>
      </c>
      <c r="J40" s="527"/>
      <c r="K40" s="527"/>
      <c r="L40" s="527"/>
      <c r="M40" s="527"/>
      <c r="N40" s="527"/>
      <c r="O40" s="527"/>
      <c r="P40" s="527"/>
      <c r="Q40" s="527"/>
      <c r="R40" s="527"/>
      <c r="S40" s="527"/>
      <c r="T40" s="527"/>
      <c r="U40" s="527"/>
      <c r="V40" s="527"/>
      <c r="W40" s="527"/>
      <c r="X40" s="527"/>
      <c r="Y40" s="527"/>
      <c r="Z40" s="527"/>
      <c r="AA40" s="527"/>
      <c r="AB40" s="106"/>
    </row>
    <row r="41" spans="1:28" s="107" customFormat="1" ht="18" customHeight="1" thickBot="1" x14ac:dyDescent="0.4">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3"/>
    </row>
  </sheetData>
  <sheetProtection sheet="1" objects="1" scenarios="1"/>
  <mergeCells count="48">
    <mergeCell ref="D40:H40"/>
    <mergeCell ref="I40:AA40"/>
    <mergeCell ref="D36:H36"/>
    <mergeCell ref="I36:AA36"/>
    <mergeCell ref="D38:H38"/>
    <mergeCell ref="I38:AA38"/>
    <mergeCell ref="D39:H39"/>
    <mergeCell ref="I39:O39"/>
    <mergeCell ref="P39:T39"/>
    <mergeCell ref="U39:AA39"/>
    <mergeCell ref="B30:E31"/>
    <mergeCell ref="F30:AA31"/>
    <mergeCell ref="D34:H34"/>
    <mergeCell ref="I34:AA34"/>
    <mergeCell ref="D35:H35"/>
    <mergeCell ref="I35:O35"/>
    <mergeCell ref="P35:T35"/>
    <mergeCell ref="U35:AA35"/>
    <mergeCell ref="B28:E28"/>
    <mergeCell ref="F28:S28"/>
    <mergeCell ref="T28:W28"/>
    <mergeCell ref="X28:AA28"/>
    <mergeCell ref="B29:E29"/>
    <mergeCell ref="F29:O29"/>
    <mergeCell ref="P29:S29"/>
    <mergeCell ref="T29:AA29"/>
    <mergeCell ref="B27:E27"/>
    <mergeCell ref="F27:S27"/>
    <mergeCell ref="T27:W27"/>
    <mergeCell ref="X27:AA27"/>
    <mergeCell ref="J12:M13"/>
    <mergeCell ref="N12:AA13"/>
    <mergeCell ref="B15:G16"/>
    <mergeCell ref="H15:AA16"/>
    <mergeCell ref="B17:G18"/>
    <mergeCell ref="H17:AA18"/>
    <mergeCell ref="B20:AA21"/>
    <mergeCell ref="F22:J23"/>
    <mergeCell ref="K22:S23"/>
    <mergeCell ref="T22:W23"/>
    <mergeCell ref="L24:P24"/>
    <mergeCell ref="J10:M11"/>
    <mergeCell ref="N10:AA11"/>
    <mergeCell ref="U2:AA2"/>
    <mergeCell ref="A3:AB3"/>
    <mergeCell ref="O7:R7"/>
    <mergeCell ref="J8:M9"/>
    <mergeCell ref="N8:AA9"/>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　〒238-8550　横須賀市小川町11番地
　　　　　電話：046-822-9488／FAX：046-825-6040／E-mail：wf-shogai@city.yokosuka.kanagawa.jp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E9E-C48D-4999-9D3F-793019FA4D95}">
  <sheetPr>
    <tabColor theme="4"/>
    <pageSetUpPr fitToPage="1"/>
  </sheetPr>
  <dimension ref="A1:AB49"/>
  <sheetViews>
    <sheetView showGridLines="0" showRowColHeaders="0" view="pageBreakPreview" zoomScaleNormal="100" zoomScaleSheetLayoutView="100" workbookViewId="0">
      <selection activeCell="AD25" sqref="AD25"/>
    </sheetView>
  </sheetViews>
  <sheetFormatPr defaultColWidth="9" defaultRowHeight="14.25" x14ac:dyDescent="0.35"/>
  <cols>
    <col min="1" max="28" width="3.125" style="1" customWidth="1"/>
    <col min="29" max="16384" width="9" style="1"/>
  </cols>
  <sheetData>
    <row r="1" spans="1:28" ht="22.5" customHeight="1" thickBot="1" x14ac:dyDescent="0.4">
      <c r="A1" s="56" t="s">
        <v>31</v>
      </c>
    </row>
    <row r="2" spans="1:28" s="4" customFormat="1" ht="18.75" x14ac:dyDescent="0.35">
      <c r="A2" s="9"/>
      <c r="B2" s="6"/>
      <c r="C2" s="6"/>
      <c r="D2" s="6"/>
      <c r="E2" s="6"/>
      <c r="F2" s="6"/>
      <c r="G2" s="6"/>
      <c r="H2" s="6"/>
      <c r="I2" s="8"/>
      <c r="J2" s="7"/>
      <c r="K2" s="6"/>
      <c r="L2" s="6"/>
      <c r="M2" s="6"/>
      <c r="N2" s="6"/>
      <c r="O2" s="6"/>
      <c r="P2" s="6"/>
      <c r="Q2" s="6"/>
      <c r="R2" s="6"/>
      <c r="S2" s="6"/>
      <c r="T2" s="6"/>
      <c r="U2" s="6"/>
      <c r="V2" s="6"/>
      <c r="W2" s="6"/>
      <c r="X2" s="6"/>
      <c r="Y2" s="6"/>
      <c r="Z2" s="6"/>
      <c r="AA2" s="6"/>
      <c r="AB2" s="5"/>
    </row>
    <row r="3" spans="1:28" s="4" customFormat="1" ht="18.75" x14ac:dyDescent="0.35">
      <c r="A3" s="57"/>
      <c r="I3" s="58"/>
      <c r="J3" s="59"/>
      <c r="AB3" s="60"/>
    </row>
    <row r="4" spans="1:28" s="4" customFormat="1" ht="18.75" x14ac:dyDescent="0.35">
      <c r="A4" s="539" t="s">
        <v>21</v>
      </c>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1"/>
    </row>
    <row r="5" spans="1:28" x14ac:dyDescent="0.35">
      <c r="A5" s="3"/>
      <c r="AB5" s="2"/>
    </row>
    <row r="6" spans="1:28" ht="14.25" customHeight="1" x14ac:dyDescent="0.35">
      <c r="A6" s="3"/>
      <c r="R6" s="542">
        <f>IF(ISBLANK(入力フォーム!K93),"",入力フォーム!K89)</f>
        <v>46169</v>
      </c>
      <c r="S6" s="543"/>
      <c r="T6" s="543"/>
      <c r="U6" s="543"/>
      <c r="V6" s="543"/>
      <c r="W6" s="543"/>
      <c r="X6" s="543"/>
      <c r="Y6" s="543"/>
      <c r="Z6" s="543"/>
      <c r="AA6" s="543"/>
      <c r="AB6" s="2"/>
    </row>
    <row r="7" spans="1:28" x14ac:dyDescent="0.35">
      <c r="A7" s="3"/>
      <c r="U7" s="61"/>
      <c r="V7" s="62"/>
      <c r="W7" s="62"/>
      <c r="X7" s="62"/>
      <c r="Y7" s="62"/>
      <c r="Z7" s="62"/>
      <c r="AA7" s="62"/>
      <c r="AB7" s="2"/>
    </row>
    <row r="8" spans="1:28" x14ac:dyDescent="0.35">
      <c r="A8" s="3"/>
      <c r="B8" s="1" t="s">
        <v>0</v>
      </c>
      <c r="AB8" s="2"/>
    </row>
    <row r="9" spans="1:28" x14ac:dyDescent="0.35">
      <c r="A9" s="3"/>
      <c r="AB9" s="2"/>
    </row>
    <row r="10" spans="1:28" x14ac:dyDescent="0.35">
      <c r="A10" s="3"/>
      <c r="AB10" s="2"/>
    </row>
    <row r="11" spans="1:28" x14ac:dyDescent="0.35">
      <c r="A11" s="3"/>
      <c r="I11" s="533" t="s">
        <v>22</v>
      </c>
      <c r="J11" s="533"/>
      <c r="K11" s="533"/>
      <c r="L11" s="533"/>
      <c r="M11" s="533"/>
      <c r="N11" s="533"/>
      <c r="AB11" s="2"/>
    </row>
    <row r="12" spans="1:28" ht="14.25" customHeight="1" x14ac:dyDescent="0.35">
      <c r="A12" s="3"/>
      <c r="N12" s="62" t="s">
        <v>2</v>
      </c>
      <c r="O12" s="535">
        <f>IF(入力フォーム!K89="","　　-",入力フォーム!L36)</f>
        <v>2388550</v>
      </c>
      <c r="P12" s="535"/>
      <c r="Q12" s="535"/>
      <c r="R12" s="535"/>
      <c r="T12" s="63"/>
      <c r="AB12" s="2"/>
    </row>
    <row r="13" spans="1:28" ht="14.25" customHeight="1" x14ac:dyDescent="0.35">
      <c r="A13" s="3"/>
      <c r="J13" s="544" t="s">
        <v>3</v>
      </c>
      <c r="K13" s="544"/>
      <c r="L13" s="544"/>
      <c r="M13" s="544"/>
      <c r="N13" s="529" t="str">
        <f>IF(入力フォーム!K89="","",入力フォーム!K37)</f>
        <v>横須賀市○○町123番地</v>
      </c>
      <c r="O13" s="529"/>
      <c r="P13" s="529"/>
      <c r="Q13" s="529"/>
      <c r="R13" s="529"/>
      <c r="S13" s="529"/>
      <c r="T13" s="529"/>
      <c r="U13" s="529"/>
      <c r="V13" s="529"/>
      <c r="W13" s="529"/>
      <c r="X13" s="529"/>
      <c r="Y13" s="529"/>
      <c r="Z13" s="529"/>
      <c r="AA13" s="529"/>
      <c r="AB13" s="2"/>
    </row>
    <row r="14" spans="1:28" x14ac:dyDescent="0.35">
      <c r="A14" s="3"/>
      <c r="J14" s="544"/>
      <c r="K14" s="544"/>
      <c r="L14" s="544"/>
      <c r="M14" s="544"/>
      <c r="N14" s="529"/>
      <c r="O14" s="529"/>
      <c r="P14" s="529"/>
      <c r="Q14" s="529"/>
      <c r="R14" s="529"/>
      <c r="S14" s="529"/>
      <c r="T14" s="529"/>
      <c r="U14" s="529"/>
      <c r="V14" s="529"/>
      <c r="W14" s="529"/>
      <c r="X14" s="529"/>
      <c r="Y14" s="529"/>
      <c r="Z14" s="529"/>
      <c r="AA14" s="529"/>
      <c r="AB14" s="2"/>
    </row>
    <row r="15" spans="1:28" ht="14.25" customHeight="1" x14ac:dyDescent="0.35">
      <c r="A15" s="3"/>
      <c r="J15" s="544" t="s">
        <v>4</v>
      </c>
      <c r="K15" s="544"/>
      <c r="L15" s="544"/>
      <c r="M15" s="544"/>
      <c r="N15" s="529" t="str">
        <f>IF(入力フォーム!K89="","",入力フォーム!K38)</f>
        <v>社会福祉法人　よこすか福祉会</v>
      </c>
      <c r="O15" s="529"/>
      <c r="P15" s="529"/>
      <c r="Q15" s="529"/>
      <c r="R15" s="529"/>
      <c r="S15" s="529"/>
      <c r="T15" s="529"/>
      <c r="U15" s="529"/>
      <c r="V15" s="529"/>
      <c r="W15" s="529"/>
      <c r="X15" s="529"/>
      <c r="Y15" s="529"/>
      <c r="Z15" s="529"/>
      <c r="AA15" s="529"/>
      <c r="AB15" s="2"/>
    </row>
    <row r="16" spans="1:28" x14ac:dyDescent="0.35">
      <c r="A16" s="3"/>
      <c r="J16" s="544"/>
      <c r="K16" s="544"/>
      <c r="L16" s="544"/>
      <c r="M16" s="544"/>
      <c r="N16" s="529"/>
      <c r="O16" s="529"/>
      <c r="P16" s="529"/>
      <c r="Q16" s="529"/>
      <c r="R16" s="529"/>
      <c r="S16" s="529"/>
      <c r="T16" s="529"/>
      <c r="U16" s="529"/>
      <c r="V16" s="529"/>
      <c r="W16" s="529"/>
      <c r="X16" s="529"/>
      <c r="Y16" s="529"/>
      <c r="Z16" s="529"/>
      <c r="AA16" s="529"/>
      <c r="AB16" s="2"/>
    </row>
    <row r="17" spans="1:28" ht="14.25" customHeight="1" x14ac:dyDescent="0.35">
      <c r="A17" s="3"/>
      <c r="J17" s="545" t="s">
        <v>250</v>
      </c>
      <c r="K17" s="545"/>
      <c r="L17" s="545"/>
      <c r="M17" s="545"/>
      <c r="N17" s="529" t="str">
        <f>IF(入力フォーム!K89="","",入力フォーム!K39)</f>
        <v>理事長　福祉　花子</v>
      </c>
      <c r="O17" s="546"/>
      <c r="P17" s="546"/>
      <c r="Q17" s="546"/>
      <c r="R17" s="546"/>
      <c r="S17" s="546"/>
      <c r="T17" s="546"/>
      <c r="U17" s="546"/>
      <c r="V17" s="546"/>
      <c r="W17" s="546"/>
      <c r="X17" s="546"/>
      <c r="Y17" s="546"/>
      <c r="Z17" s="530" t="s">
        <v>28</v>
      </c>
      <c r="AA17" s="530"/>
      <c r="AB17" s="2"/>
    </row>
    <row r="18" spans="1:28" x14ac:dyDescent="0.35">
      <c r="A18" s="3"/>
      <c r="J18" s="545"/>
      <c r="K18" s="545"/>
      <c r="L18" s="545"/>
      <c r="M18" s="545"/>
      <c r="N18" s="546"/>
      <c r="O18" s="546"/>
      <c r="P18" s="546"/>
      <c r="Q18" s="546"/>
      <c r="R18" s="546"/>
      <c r="S18" s="546"/>
      <c r="T18" s="546"/>
      <c r="U18" s="546"/>
      <c r="V18" s="546"/>
      <c r="W18" s="546"/>
      <c r="X18" s="546"/>
      <c r="Y18" s="546"/>
      <c r="Z18" s="530"/>
      <c r="AA18" s="530"/>
      <c r="AB18" s="2"/>
    </row>
    <row r="19" spans="1:28" x14ac:dyDescent="0.35">
      <c r="A19" s="3"/>
      <c r="J19" s="75"/>
      <c r="K19" s="75"/>
      <c r="L19" s="75"/>
      <c r="M19" s="75"/>
      <c r="N19" s="74"/>
      <c r="O19" s="74"/>
      <c r="P19" s="74"/>
      <c r="Q19" s="74"/>
      <c r="R19" s="74"/>
      <c r="S19" s="74"/>
      <c r="T19" s="74"/>
      <c r="U19" s="74"/>
      <c r="V19" s="74"/>
      <c r="W19" s="74"/>
      <c r="X19" s="74"/>
      <c r="Y19" s="74"/>
      <c r="Z19" s="74"/>
      <c r="AA19" s="74"/>
      <c r="AB19" s="2"/>
    </row>
    <row r="20" spans="1:28" ht="14.25" customHeight="1" x14ac:dyDescent="0.35">
      <c r="A20" s="3"/>
      <c r="C20" s="538" t="s">
        <v>23</v>
      </c>
      <c r="D20" s="538"/>
      <c r="E20" s="538"/>
      <c r="F20" s="538"/>
      <c r="G20" s="538"/>
      <c r="H20" s="538"/>
      <c r="I20" s="538"/>
      <c r="J20" s="538"/>
      <c r="K20" s="538"/>
      <c r="L20" s="538"/>
      <c r="M20" s="538"/>
      <c r="N20" s="538"/>
      <c r="O20" s="538"/>
      <c r="P20" s="538"/>
      <c r="Q20" s="538"/>
      <c r="R20" s="538"/>
      <c r="S20" s="538"/>
      <c r="T20" s="538"/>
      <c r="U20" s="538"/>
      <c r="V20" s="538"/>
      <c r="W20" s="538"/>
      <c r="X20" s="538"/>
      <c r="Y20" s="538"/>
      <c r="Z20" s="538"/>
      <c r="AA20" s="64"/>
      <c r="AB20" s="2"/>
    </row>
    <row r="21" spans="1:28" x14ac:dyDescent="0.35">
      <c r="A21" s="3"/>
      <c r="B21" s="64"/>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64"/>
      <c r="AB21" s="2"/>
    </row>
    <row r="22" spans="1:28" ht="14.25" customHeight="1" x14ac:dyDescent="0.35">
      <c r="A22" s="3"/>
      <c r="B22" s="65"/>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65"/>
      <c r="AB22" s="2"/>
    </row>
    <row r="23" spans="1:28" ht="14.25" customHeight="1" x14ac:dyDescent="0.35">
      <c r="A23" s="3"/>
      <c r="D23" s="66"/>
      <c r="E23" s="66"/>
      <c r="F23" s="66"/>
      <c r="AB23" s="2"/>
    </row>
    <row r="24" spans="1:28" ht="14.25" customHeight="1" x14ac:dyDescent="0.35">
      <c r="A24" s="532" t="s">
        <v>24</v>
      </c>
      <c r="B24" s="533"/>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4"/>
    </row>
    <row r="25" spans="1:28" x14ac:dyDescent="0.35">
      <c r="A25" s="3"/>
      <c r="B25" s="66"/>
      <c r="C25" s="66"/>
      <c r="AB25" s="2"/>
    </row>
    <row r="26" spans="1:28" x14ac:dyDescent="0.35">
      <c r="A26" s="3"/>
      <c r="B26" s="66"/>
      <c r="C26" s="66"/>
      <c r="AB26" s="2"/>
    </row>
    <row r="27" spans="1:28" ht="14.25" customHeight="1" x14ac:dyDescent="0.35">
      <c r="A27" s="3"/>
      <c r="C27" s="1" t="s">
        <v>25</v>
      </c>
      <c r="D27" s="66"/>
      <c r="E27" s="66"/>
      <c r="F27" s="66"/>
      <c r="AB27" s="2"/>
    </row>
    <row r="28" spans="1:28" ht="14.25" customHeight="1" x14ac:dyDescent="0.35">
      <c r="A28" s="3"/>
      <c r="D28" s="66"/>
      <c r="E28" s="66"/>
      <c r="F28" s="66"/>
      <c r="J28" s="62" t="s">
        <v>2</v>
      </c>
      <c r="K28" s="535">
        <f>IF(入力フォーム!K89="","　　-",入力フォーム!L91)</f>
        <v>9999999</v>
      </c>
      <c r="L28" s="535"/>
      <c r="M28" s="535"/>
      <c r="N28" s="535"/>
      <c r="AB28" s="2"/>
    </row>
    <row r="29" spans="1:28" ht="14.25" customHeight="1" x14ac:dyDescent="0.35">
      <c r="A29" s="3"/>
      <c r="D29" s="528" t="s">
        <v>29</v>
      </c>
      <c r="E29" s="536"/>
      <c r="F29" s="536"/>
      <c r="G29" s="536"/>
      <c r="H29" s="536"/>
      <c r="I29" s="536"/>
      <c r="J29" s="537" t="str">
        <f>IF(入力フォーム!K89="","",入力フォーム!K92)</f>
        <v>○○市○○町○○区4-5-6　○○ビル○階</v>
      </c>
      <c r="K29" s="537"/>
      <c r="L29" s="537"/>
      <c r="M29" s="537"/>
      <c r="N29" s="537"/>
      <c r="O29" s="537"/>
      <c r="P29" s="537"/>
      <c r="Q29" s="537"/>
      <c r="R29" s="537"/>
      <c r="S29" s="537"/>
      <c r="T29" s="537"/>
      <c r="U29" s="537"/>
      <c r="V29" s="537"/>
      <c r="W29" s="537"/>
      <c r="X29" s="537"/>
      <c r="Y29" s="537"/>
      <c r="Z29" s="537"/>
      <c r="AA29" s="537"/>
      <c r="AB29" s="2"/>
    </row>
    <row r="30" spans="1:28" ht="14.25" customHeight="1" x14ac:dyDescent="0.35">
      <c r="A30" s="3"/>
      <c r="D30" s="536"/>
      <c r="E30" s="536"/>
      <c r="F30" s="536"/>
      <c r="G30" s="536"/>
      <c r="H30" s="536"/>
      <c r="I30" s="536"/>
      <c r="J30" s="537"/>
      <c r="K30" s="537"/>
      <c r="L30" s="537"/>
      <c r="M30" s="537"/>
      <c r="N30" s="537"/>
      <c r="O30" s="537"/>
      <c r="P30" s="537"/>
      <c r="Q30" s="537"/>
      <c r="R30" s="537"/>
      <c r="S30" s="537"/>
      <c r="T30" s="537"/>
      <c r="U30" s="537"/>
      <c r="V30" s="537"/>
      <c r="W30" s="537"/>
      <c r="X30" s="537"/>
      <c r="Y30" s="537"/>
      <c r="Z30" s="537"/>
      <c r="AA30" s="537"/>
      <c r="AB30" s="2"/>
    </row>
    <row r="31" spans="1:28" ht="14.25" customHeight="1" x14ac:dyDescent="0.35">
      <c r="A31" s="3"/>
      <c r="D31" s="528" t="s">
        <v>30</v>
      </c>
      <c r="E31" s="536"/>
      <c r="F31" s="536"/>
      <c r="G31" s="536"/>
      <c r="H31" s="536"/>
      <c r="I31" s="536"/>
      <c r="J31" s="529" t="str">
        <f>IF(入力フォーム!K89="","",入力フォーム!K93)</f>
        <v>社会福祉法人　かながわ福祉会</v>
      </c>
      <c r="K31" s="529"/>
      <c r="L31" s="529"/>
      <c r="M31" s="529"/>
      <c r="N31" s="529"/>
      <c r="O31" s="529"/>
      <c r="P31" s="529"/>
      <c r="Q31" s="529"/>
      <c r="R31" s="529"/>
      <c r="S31" s="529"/>
      <c r="T31" s="529"/>
      <c r="U31" s="529"/>
      <c r="V31" s="529"/>
      <c r="W31" s="529"/>
      <c r="X31" s="529"/>
      <c r="Y31" s="529"/>
      <c r="Z31" s="529"/>
      <c r="AA31" s="529"/>
      <c r="AB31" s="2"/>
    </row>
    <row r="32" spans="1:28" ht="14.25" customHeight="1" x14ac:dyDescent="0.35">
      <c r="A32" s="3"/>
      <c r="D32" s="536"/>
      <c r="E32" s="536"/>
      <c r="F32" s="536"/>
      <c r="G32" s="536"/>
      <c r="H32" s="536"/>
      <c r="I32" s="536"/>
      <c r="J32" s="529"/>
      <c r="K32" s="529"/>
      <c r="L32" s="529"/>
      <c r="M32" s="529"/>
      <c r="N32" s="529"/>
      <c r="O32" s="529"/>
      <c r="P32" s="529"/>
      <c r="Q32" s="529"/>
      <c r="R32" s="529"/>
      <c r="S32" s="529"/>
      <c r="T32" s="529"/>
      <c r="U32" s="529"/>
      <c r="V32" s="529"/>
      <c r="W32" s="529"/>
      <c r="X32" s="529"/>
      <c r="Y32" s="529"/>
      <c r="Z32" s="529"/>
      <c r="AA32" s="529"/>
      <c r="AB32" s="2"/>
    </row>
    <row r="33" spans="1:28" ht="14.25" customHeight="1" x14ac:dyDescent="0.35">
      <c r="A33" s="3"/>
      <c r="D33" s="528" t="s">
        <v>251</v>
      </c>
      <c r="E33" s="528"/>
      <c r="F33" s="528"/>
      <c r="G33" s="528"/>
      <c r="H33" s="528"/>
      <c r="I33" s="528"/>
      <c r="J33" s="529" t="str">
        <f>IF(入力フォーム!K89="","",入力フォーム!K94)</f>
        <v>理事長　介護　良子</v>
      </c>
      <c r="K33" s="529"/>
      <c r="L33" s="529"/>
      <c r="M33" s="529"/>
      <c r="N33" s="529"/>
      <c r="O33" s="529"/>
      <c r="P33" s="529"/>
      <c r="Q33" s="529"/>
      <c r="R33" s="529"/>
      <c r="S33" s="529"/>
      <c r="T33" s="529"/>
      <c r="U33" s="529"/>
      <c r="V33" s="529"/>
      <c r="W33" s="529"/>
      <c r="X33" s="530" t="s">
        <v>28</v>
      </c>
      <c r="Y33" s="530"/>
      <c r="Z33" s="64"/>
      <c r="AA33" s="64"/>
      <c r="AB33" s="2"/>
    </row>
    <row r="34" spans="1:28" ht="14.25" customHeight="1" x14ac:dyDescent="0.35">
      <c r="A34" s="3"/>
      <c r="C34" s="66"/>
      <c r="D34" s="528"/>
      <c r="E34" s="528"/>
      <c r="F34" s="528"/>
      <c r="G34" s="528"/>
      <c r="H34" s="528"/>
      <c r="I34" s="528"/>
      <c r="J34" s="529"/>
      <c r="K34" s="529"/>
      <c r="L34" s="529"/>
      <c r="M34" s="529"/>
      <c r="N34" s="529"/>
      <c r="O34" s="529"/>
      <c r="P34" s="529"/>
      <c r="Q34" s="529"/>
      <c r="R34" s="529"/>
      <c r="S34" s="529"/>
      <c r="T34" s="529"/>
      <c r="U34" s="529"/>
      <c r="V34" s="529"/>
      <c r="W34" s="529"/>
      <c r="X34" s="530"/>
      <c r="Y34" s="530"/>
      <c r="Z34" s="64"/>
      <c r="AA34" s="64"/>
      <c r="AB34" s="2"/>
    </row>
    <row r="35" spans="1:28" ht="14.25" customHeight="1" x14ac:dyDescent="0.35">
      <c r="A35" s="3"/>
      <c r="D35" s="66"/>
      <c r="E35" s="66"/>
      <c r="F35" s="66"/>
      <c r="AB35" s="2"/>
    </row>
    <row r="36" spans="1:28" ht="14.25" customHeight="1" x14ac:dyDescent="0.35">
      <c r="A36" s="3"/>
      <c r="D36" s="66"/>
      <c r="E36" s="66"/>
      <c r="F36" s="66"/>
      <c r="AB36" s="2"/>
    </row>
    <row r="37" spans="1:28" ht="14.25" customHeight="1" x14ac:dyDescent="0.35">
      <c r="A37" s="3"/>
      <c r="C37" s="1" t="s">
        <v>26</v>
      </c>
      <c r="D37" s="66"/>
      <c r="E37" s="66"/>
      <c r="F37" s="66"/>
      <c r="AB37" s="2"/>
    </row>
    <row r="38" spans="1:28" ht="14.25" customHeight="1" x14ac:dyDescent="0.35">
      <c r="A38" s="3"/>
      <c r="D38" s="66"/>
      <c r="E38" s="66"/>
      <c r="F38" s="66"/>
      <c r="AB38" s="2"/>
    </row>
    <row r="39" spans="1:28" ht="14.25" customHeight="1" x14ac:dyDescent="0.35">
      <c r="A39" s="3"/>
      <c r="D39" s="531" t="str">
        <f>IF(OR(ISBLANK(入力フォーム!K34),ISBLANK(入力フォーム!K93)),"　令和　　年度　障害福祉サービス等従事職員研修費補助金の受領に関する権限",TEXT(EDATE(入力フォーム!K34,-3),"ggge")&amp;"年度　障害福祉サービス等従事職員研修費補助金の受領に関する権限")</f>
        <v>令和8年度　障害福祉サービス等従事職員研修費補助金の受領に関する権限</v>
      </c>
      <c r="E39" s="531"/>
      <c r="F39" s="531"/>
      <c r="G39" s="531"/>
      <c r="H39" s="531"/>
      <c r="I39" s="531"/>
      <c r="J39" s="531"/>
      <c r="K39" s="531"/>
      <c r="L39" s="531"/>
      <c r="M39" s="531"/>
      <c r="N39" s="531"/>
      <c r="O39" s="531"/>
      <c r="P39" s="531"/>
      <c r="Q39" s="531"/>
      <c r="R39" s="531"/>
      <c r="S39" s="531"/>
      <c r="T39" s="531"/>
      <c r="U39" s="531"/>
      <c r="V39" s="531"/>
      <c r="W39" s="531"/>
      <c r="X39" s="531"/>
      <c r="Y39" s="531"/>
      <c r="Z39" s="531"/>
      <c r="AA39" s="67"/>
      <c r="AB39" s="2"/>
    </row>
    <row r="40" spans="1:28" ht="14.25" customHeight="1" x14ac:dyDescent="0.35">
      <c r="A40" s="3"/>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67"/>
      <c r="AB40" s="2"/>
    </row>
    <row r="41" spans="1:28" ht="14.25" customHeight="1" x14ac:dyDescent="0.35">
      <c r="A41" s="3"/>
      <c r="D41" s="66"/>
      <c r="E41" s="66"/>
      <c r="F41" s="66"/>
      <c r="AB41" s="2"/>
    </row>
    <row r="42" spans="1:28" ht="14.25" customHeight="1" x14ac:dyDescent="0.35">
      <c r="A42" s="3"/>
      <c r="D42" s="66"/>
      <c r="E42" s="66"/>
      <c r="F42" s="66"/>
      <c r="AB42" s="2"/>
    </row>
    <row r="43" spans="1:28" ht="14.25" customHeight="1" x14ac:dyDescent="0.35">
      <c r="A43" s="3"/>
      <c r="C43" s="1" t="s">
        <v>27</v>
      </c>
      <c r="D43" s="66"/>
      <c r="E43" s="66"/>
      <c r="F43" s="66"/>
      <c r="AB43" s="2"/>
    </row>
    <row r="44" spans="1:28" ht="14.25" customHeight="1" x14ac:dyDescent="0.35">
      <c r="A44" s="3"/>
      <c r="D44" s="66"/>
      <c r="E44" s="66"/>
      <c r="F44" s="66"/>
      <c r="AB44" s="2"/>
    </row>
    <row r="45" spans="1:28" ht="14.25" customHeight="1" x14ac:dyDescent="0.35">
      <c r="A45" s="3"/>
      <c r="D45" s="1" t="s">
        <v>55</v>
      </c>
      <c r="E45" s="66"/>
      <c r="F45" s="66"/>
      <c r="AB45" s="2"/>
    </row>
    <row r="46" spans="1:28" ht="14.25" customHeight="1" x14ac:dyDescent="0.35">
      <c r="A46" s="3"/>
      <c r="D46" s="66"/>
      <c r="E46" s="66"/>
      <c r="F46" s="66"/>
      <c r="AB46" s="2"/>
    </row>
    <row r="47" spans="1:28" ht="14.25" customHeight="1" x14ac:dyDescent="0.35">
      <c r="A47" s="3"/>
      <c r="D47" s="66"/>
      <c r="E47" s="66"/>
      <c r="F47" s="66"/>
      <c r="AB47" s="2"/>
    </row>
    <row r="48" spans="1:28" ht="14.25" customHeight="1" x14ac:dyDescent="0.35">
      <c r="A48" s="3"/>
      <c r="D48" s="66"/>
      <c r="E48" s="66"/>
      <c r="F48" s="66"/>
      <c r="AB48" s="2"/>
    </row>
    <row r="49" spans="1:28" ht="15" thickBot="1" x14ac:dyDescent="0.4">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70"/>
    </row>
  </sheetData>
  <sheetProtection sheet="1" objects="1" scenarios="1"/>
  <mergeCells count="22">
    <mergeCell ref="C20:Z22"/>
    <mergeCell ref="A4:AB4"/>
    <mergeCell ref="R6:AA6"/>
    <mergeCell ref="I11:N11"/>
    <mergeCell ref="O12:R12"/>
    <mergeCell ref="J13:M14"/>
    <mergeCell ref="N13:AA14"/>
    <mergeCell ref="J15:M16"/>
    <mergeCell ref="N15:AA16"/>
    <mergeCell ref="J17:M18"/>
    <mergeCell ref="N17:Y18"/>
    <mergeCell ref="Z17:AA18"/>
    <mergeCell ref="D33:I34"/>
    <mergeCell ref="J33:W34"/>
    <mergeCell ref="X33:Y34"/>
    <mergeCell ref="D39:Z40"/>
    <mergeCell ref="A24:AB24"/>
    <mergeCell ref="K28:N28"/>
    <mergeCell ref="D29:I30"/>
    <mergeCell ref="J29:AA30"/>
    <mergeCell ref="D31:I32"/>
    <mergeCell ref="J31:AA32"/>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　〒238-8550　横須賀市小川町11番地
　　　　　電話：046-822-9488／FAX：046-825-6040／E-mail：wf-shogai@city.yokosuka.kanagawa.jp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35CB-982F-4388-834D-FA35A1385BA4}">
  <sheetPr>
    <tabColor theme="4"/>
    <pageSetUpPr fitToPage="1"/>
  </sheetPr>
  <dimension ref="A1:AB51"/>
  <sheetViews>
    <sheetView showGridLines="0" showRowColHeaders="0" view="pageBreakPreview" zoomScaleNormal="100" zoomScaleSheetLayoutView="100" workbookViewId="0">
      <selection activeCell="L5" sqref="L5"/>
    </sheetView>
  </sheetViews>
  <sheetFormatPr defaultColWidth="9" defaultRowHeight="14.25" x14ac:dyDescent="0.35"/>
  <cols>
    <col min="1" max="28" width="3.125" style="138" customWidth="1"/>
    <col min="29" max="16384" width="9" style="138"/>
  </cols>
  <sheetData>
    <row r="1" spans="1:28" s="137" customFormat="1" ht="18.75" x14ac:dyDescent="0.35">
      <c r="A1" s="572" t="s">
        <v>185</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row>
    <row r="2" spans="1:28" ht="15" thickBot="1" x14ac:dyDescent="0.4"/>
    <row r="3" spans="1:28"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4.25" customHeight="1" x14ac:dyDescent="0.35">
      <c r="A4" s="142"/>
      <c r="T4" s="573">
        <f>IF(ISBLANK(入力フォーム!K34),"令和　年　月　日",入力フォーム!K67)</f>
        <v>46169</v>
      </c>
      <c r="U4" s="573"/>
      <c r="V4" s="573"/>
      <c r="W4" s="573"/>
      <c r="X4" s="573"/>
      <c r="Y4" s="573"/>
      <c r="Z4" s="573"/>
      <c r="AA4" s="573"/>
      <c r="AB4" s="143"/>
    </row>
    <row r="5" spans="1:28" x14ac:dyDescent="0.35">
      <c r="A5" s="142"/>
      <c r="B5" s="138" t="s">
        <v>0</v>
      </c>
      <c r="AB5" s="143"/>
    </row>
    <row r="6" spans="1:28" x14ac:dyDescent="0.35">
      <c r="A6" s="142"/>
      <c r="AB6" s="143"/>
    </row>
    <row r="7" spans="1:28" ht="14.25" customHeight="1" x14ac:dyDescent="0.35">
      <c r="A7" s="142"/>
      <c r="N7" s="391" t="s">
        <v>2</v>
      </c>
      <c r="O7" s="391"/>
      <c r="P7" s="392">
        <f>IF(ISBLANK(入力フォーム!L36),"",入力フォーム!L36)</f>
        <v>2388550</v>
      </c>
      <c r="Q7" s="392"/>
      <c r="R7" s="392"/>
      <c r="S7" s="392"/>
      <c r="AB7" s="143"/>
    </row>
    <row r="8" spans="1:28" ht="14.25" customHeight="1" x14ac:dyDescent="0.35">
      <c r="A8" s="142"/>
      <c r="F8" s="391" t="s">
        <v>128</v>
      </c>
      <c r="G8" s="391"/>
      <c r="H8" s="391"/>
      <c r="J8" s="574" t="s">
        <v>3</v>
      </c>
      <c r="K8" s="574"/>
      <c r="L8" s="574"/>
      <c r="M8" s="574"/>
      <c r="N8" s="349" t="str">
        <f>IF(ISBLANK(入力フォーム!K37),"",入力フォーム!K37)</f>
        <v>横須賀市○○町123番地</v>
      </c>
      <c r="O8" s="349"/>
      <c r="P8" s="349"/>
      <c r="Q8" s="349"/>
      <c r="R8" s="349"/>
      <c r="S8" s="349"/>
      <c r="T8" s="349"/>
      <c r="U8" s="349"/>
      <c r="V8" s="349"/>
      <c r="W8" s="349"/>
      <c r="X8" s="349"/>
      <c r="Y8" s="349"/>
      <c r="Z8" s="349"/>
      <c r="AA8" s="349"/>
      <c r="AB8" s="143"/>
    </row>
    <row r="9" spans="1:28" x14ac:dyDescent="0.35">
      <c r="A9" s="142"/>
      <c r="F9" s="391"/>
      <c r="G9" s="391"/>
      <c r="H9" s="391"/>
      <c r="J9" s="574"/>
      <c r="K9" s="574"/>
      <c r="L9" s="574"/>
      <c r="M9" s="574"/>
      <c r="N9" s="349"/>
      <c r="O9" s="349"/>
      <c r="P9" s="349"/>
      <c r="Q9" s="349"/>
      <c r="R9" s="349"/>
      <c r="S9" s="349"/>
      <c r="T9" s="349"/>
      <c r="U9" s="349"/>
      <c r="V9" s="349"/>
      <c r="W9" s="349"/>
      <c r="X9" s="349"/>
      <c r="Y9" s="349"/>
      <c r="Z9" s="349"/>
      <c r="AA9" s="349"/>
      <c r="AB9" s="143"/>
    </row>
    <row r="10" spans="1:28" ht="14.25" customHeight="1" x14ac:dyDescent="0.35">
      <c r="A10" s="142"/>
      <c r="F10" s="391"/>
      <c r="G10" s="391"/>
      <c r="H10" s="391"/>
      <c r="J10" s="574" t="s">
        <v>4</v>
      </c>
      <c r="K10" s="574"/>
      <c r="L10" s="574"/>
      <c r="M10" s="574"/>
      <c r="N10" s="349" t="str">
        <f>IF(ISBLANK(入力フォーム!K38),"",入力フォーム!K38)</f>
        <v>社会福祉法人　よこすか福祉会</v>
      </c>
      <c r="O10" s="349"/>
      <c r="P10" s="349"/>
      <c r="Q10" s="349"/>
      <c r="R10" s="349"/>
      <c r="S10" s="349"/>
      <c r="T10" s="349"/>
      <c r="U10" s="349"/>
      <c r="V10" s="349"/>
      <c r="W10" s="349"/>
      <c r="X10" s="349"/>
      <c r="Y10" s="349"/>
      <c r="Z10" s="349"/>
      <c r="AA10" s="349"/>
      <c r="AB10" s="143"/>
    </row>
    <row r="11" spans="1:28" x14ac:dyDescent="0.35">
      <c r="A11" s="142"/>
      <c r="F11" s="391"/>
      <c r="G11" s="391"/>
      <c r="H11" s="391"/>
      <c r="J11" s="574"/>
      <c r="K11" s="574"/>
      <c r="L11" s="574"/>
      <c r="M11" s="574"/>
      <c r="N11" s="349"/>
      <c r="O11" s="349"/>
      <c r="P11" s="349"/>
      <c r="Q11" s="349"/>
      <c r="R11" s="349"/>
      <c r="S11" s="349"/>
      <c r="T11" s="349"/>
      <c r="U11" s="349"/>
      <c r="V11" s="349"/>
      <c r="W11" s="349"/>
      <c r="X11" s="349"/>
      <c r="Y11" s="349"/>
      <c r="Z11" s="349"/>
      <c r="AA11" s="349"/>
      <c r="AB11" s="143"/>
    </row>
    <row r="12" spans="1:28" ht="14.25" customHeight="1" x14ac:dyDescent="0.35">
      <c r="A12" s="142"/>
      <c r="F12" s="391"/>
      <c r="G12" s="391"/>
      <c r="H12" s="391"/>
      <c r="J12" s="575" t="s">
        <v>250</v>
      </c>
      <c r="K12" s="575"/>
      <c r="L12" s="575"/>
      <c r="M12" s="575"/>
      <c r="N12" s="349" t="str">
        <f>IF(ISBLANK(入力フォーム!K39),"",入力フォーム!K39)</f>
        <v>理事長　福祉　花子</v>
      </c>
      <c r="O12" s="349"/>
      <c r="P12" s="349"/>
      <c r="Q12" s="349"/>
      <c r="R12" s="349"/>
      <c r="S12" s="349"/>
      <c r="T12" s="349"/>
      <c r="U12" s="349"/>
      <c r="V12" s="349"/>
      <c r="W12" s="349"/>
      <c r="X12" s="349"/>
      <c r="Y12" s="349"/>
      <c r="Z12" s="349"/>
      <c r="AA12" s="349"/>
      <c r="AB12" s="143"/>
    </row>
    <row r="13" spans="1:28" x14ac:dyDescent="0.35">
      <c r="A13" s="142"/>
      <c r="F13" s="391"/>
      <c r="G13" s="391"/>
      <c r="H13" s="391"/>
      <c r="J13" s="575"/>
      <c r="K13" s="575"/>
      <c r="L13" s="575"/>
      <c r="M13" s="575"/>
      <c r="N13" s="349"/>
      <c r="O13" s="349"/>
      <c r="P13" s="349"/>
      <c r="Q13" s="349"/>
      <c r="R13" s="349"/>
      <c r="S13" s="349"/>
      <c r="T13" s="349"/>
      <c r="U13" s="349"/>
      <c r="V13" s="349"/>
      <c r="W13" s="349"/>
      <c r="X13" s="349"/>
      <c r="Y13" s="349"/>
      <c r="Z13" s="349"/>
      <c r="AA13" s="349"/>
      <c r="AB13" s="143"/>
    </row>
    <row r="14" spans="1:28" x14ac:dyDescent="0.35">
      <c r="A14" s="142"/>
      <c r="K14" s="144"/>
      <c r="L14" s="144"/>
      <c r="M14" s="144"/>
      <c r="N14" s="144"/>
      <c r="O14" s="144"/>
      <c r="P14" s="145"/>
      <c r="W14" s="145"/>
      <c r="X14" s="145"/>
      <c r="Y14" s="145"/>
      <c r="Z14" s="145"/>
      <c r="AA14" s="145"/>
      <c r="AB14" s="143"/>
    </row>
    <row r="15" spans="1:28" ht="14.25" customHeight="1" x14ac:dyDescent="0.35">
      <c r="A15" s="142"/>
      <c r="B15" s="350" t="s">
        <v>186</v>
      </c>
      <c r="C15" s="351"/>
      <c r="D15" s="351"/>
      <c r="E15" s="351"/>
      <c r="F15" s="352"/>
      <c r="G15" s="368" t="str">
        <f>IF(ISBLANK(入力フォーム!K48),"",入力フォーム!K48)</f>
        <v>グループホームよこすか</v>
      </c>
      <c r="H15" s="369"/>
      <c r="I15" s="369"/>
      <c r="J15" s="369"/>
      <c r="K15" s="369"/>
      <c r="L15" s="369"/>
      <c r="M15" s="369"/>
      <c r="N15" s="369"/>
      <c r="O15" s="369"/>
      <c r="P15" s="369"/>
      <c r="Q15" s="369"/>
      <c r="R15" s="369"/>
      <c r="S15" s="369"/>
      <c r="T15" s="369"/>
      <c r="U15" s="369"/>
      <c r="V15" s="369"/>
      <c r="W15" s="369"/>
      <c r="X15" s="369"/>
      <c r="Y15" s="369"/>
      <c r="Z15" s="369"/>
      <c r="AA15" s="370"/>
      <c r="AB15" s="143"/>
    </row>
    <row r="16" spans="1:28" x14ac:dyDescent="0.35">
      <c r="A16" s="142"/>
      <c r="B16" s="353"/>
      <c r="C16" s="354"/>
      <c r="D16" s="354"/>
      <c r="E16" s="354"/>
      <c r="F16" s="355"/>
      <c r="G16" s="371"/>
      <c r="H16" s="372"/>
      <c r="I16" s="372"/>
      <c r="J16" s="372"/>
      <c r="K16" s="372"/>
      <c r="L16" s="372"/>
      <c r="M16" s="372"/>
      <c r="N16" s="372"/>
      <c r="O16" s="372"/>
      <c r="P16" s="372"/>
      <c r="Q16" s="372"/>
      <c r="R16" s="372"/>
      <c r="S16" s="372"/>
      <c r="T16" s="372"/>
      <c r="U16" s="372"/>
      <c r="V16" s="372"/>
      <c r="W16" s="372"/>
      <c r="X16" s="372"/>
      <c r="Y16" s="372"/>
      <c r="Z16" s="372"/>
      <c r="AA16" s="373"/>
      <c r="AB16" s="143"/>
    </row>
    <row r="17" spans="1:28" ht="14.25" customHeight="1" x14ac:dyDescent="0.35">
      <c r="A17" s="142"/>
      <c r="B17" s="362" t="s">
        <v>77</v>
      </c>
      <c r="C17" s="363"/>
      <c r="D17" s="363"/>
      <c r="E17" s="363"/>
      <c r="F17" s="364"/>
      <c r="G17" s="368" t="str">
        <f>IF(ISBLANK(入力フォーム!K51),"",入力フォーム!K51)</f>
        <v>横須賀市○○町1-2-3　マンションよこすか101</v>
      </c>
      <c r="H17" s="369"/>
      <c r="I17" s="369"/>
      <c r="J17" s="369"/>
      <c r="K17" s="369"/>
      <c r="L17" s="369"/>
      <c r="M17" s="369"/>
      <c r="N17" s="369"/>
      <c r="O17" s="369"/>
      <c r="P17" s="369"/>
      <c r="Q17" s="369"/>
      <c r="R17" s="369"/>
      <c r="S17" s="369"/>
      <c r="T17" s="369"/>
      <c r="U17" s="369"/>
      <c r="V17" s="369"/>
      <c r="W17" s="369"/>
      <c r="X17" s="369"/>
      <c r="Y17" s="369"/>
      <c r="Z17" s="369"/>
      <c r="AA17" s="370"/>
      <c r="AB17" s="143"/>
    </row>
    <row r="18" spans="1:28" x14ac:dyDescent="0.35">
      <c r="A18" s="142"/>
      <c r="B18" s="365"/>
      <c r="C18" s="366"/>
      <c r="D18" s="366"/>
      <c r="E18" s="366"/>
      <c r="F18" s="367"/>
      <c r="G18" s="371"/>
      <c r="H18" s="372"/>
      <c r="I18" s="372"/>
      <c r="J18" s="372"/>
      <c r="K18" s="372"/>
      <c r="L18" s="372"/>
      <c r="M18" s="372"/>
      <c r="N18" s="372"/>
      <c r="O18" s="372"/>
      <c r="P18" s="372"/>
      <c r="Q18" s="372"/>
      <c r="R18" s="372"/>
      <c r="S18" s="372"/>
      <c r="T18" s="372"/>
      <c r="U18" s="372"/>
      <c r="V18" s="372"/>
      <c r="W18" s="372"/>
      <c r="X18" s="372"/>
      <c r="Y18" s="372"/>
      <c r="Z18" s="372"/>
      <c r="AA18" s="373"/>
      <c r="AB18" s="143"/>
    </row>
    <row r="19" spans="1:28" x14ac:dyDescent="0.35">
      <c r="A19" s="142"/>
      <c r="AB19" s="143"/>
    </row>
    <row r="20" spans="1:28" x14ac:dyDescent="0.35">
      <c r="A20" s="142"/>
      <c r="AB20" s="143"/>
    </row>
    <row r="21" spans="1:28" x14ac:dyDescent="0.35">
      <c r="A21" s="374" t="s">
        <v>187</v>
      </c>
      <c r="B21" s="375"/>
      <c r="C21" s="375"/>
      <c r="D21" s="375"/>
      <c r="E21" s="375"/>
      <c r="F21" s="375"/>
      <c r="G21" s="375"/>
      <c r="H21" s="375"/>
      <c r="I21" s="550" t="s">
        <v>209</v>
      </c>
      <c r="J21" s="551"/>
      <c r="K21" s="551"/>
      <c r="L21" s="551"/>
      <c r="M21" s="551"/>
      <c r="N21" s="551"/>
      <c r="O21" s="551"/>
      <c r="P21" s="551"/>
      <c r="Q21" s="551"/>
      <c r="R21" s="551"/>
      <c r="S21" s="551"/>
      <c r="T21" s="551"/>
      <c r="U21" s="551"/>
      <c r="V21" s="551"/>
      <c r="W21" s="551"/>
      <c r="X21" s="551"/>
      <c r="Y21" s="551"/>
      <c r="Z21" s="551"/>
      <c r="AA21" s="551"/>
      <c r="AB21" s="552"/>
    </row>
    <row r="22" spans="1:28" x14ac:dyDescent="0.35">
      <c r="A22" s="374"/>
      <c r="B22" s="375"/>
      <c r="C22" s="375"/>
      <c r="D22" s="375"/>
      <c r="E22" s="375"/>
      <c r="F22" s="375"/>
      <c r="G22" s="375"/>
      <c r="H22" s="375"/>
      <c r="I22" s="553"/>
      <c r="J22" s="554"/>
      <c r="K22" s="554"/>
      <c r="L22" s="554"/>
      <c r="M22" s="554"/>
      <c r="N22" s="554"/>
      <c r="O22" s="554"/>
      <c r="P22" s="554"/>
      <c r="Q22" s="554"/>
      <c r="R22" s="554"/>
      <c r="S22" s="554"/>
      <c r="T22" s="554"/>
      <c r="U22" s="554"/>
      <c r="V22" s="554"/>
      <c r="W22" s="554"/>
      <c r="X22" s="554"/>
      <c r="Y22" s="554"/>
      <c r="Z22" s="554"/>
      <c r="AA22" s="554"/>
      <c r="AB22" s="555"/>
    </row>
    <row r="23" spans="1:28" x14ac:dyDescent="0.35">
      <c r="A23" s="374"/>
      <c r="B23" s="375"/>
      <c r="C23" s="375"/>
      <c r="D23" s="375"/>
      <c r="E23" s="375"/>
      <c r="F23" s="375"/>
      <c r="G23" s="375"/>
      <c r="H23" s="375"/>
      <c r="I23" s="556"/>
      <c r="J23" s="557"/>
      <c r="K23" s="557"/>
      <c r="L23" s="557"/>
      <c r="M23" s="557"/>
      <c r="N23" s="557"/>
      <c r="O23" s="557"/>
      <c r="P23" s="557"/>
      <c r="Q23" s="557"/>
      <c r="R23" s="557"/>
      <c r="S23" s="557"/>
      <c r="T23" s="557"/>
      <c r="U23" s="557"/>
      <c r="V23" s="557"/>
      <c r="W23" s="557"/>
      <c r="X23" s="557"/>
      <c r="Y23" s="557"/>
      <c r="Z23" s="557"/>
      <c r="AA23" s="557"/>
      <c r="AB23" s="558"/>
    </row>
    <row r="24" spans="1:28" x14ac:dyDescent="0.35">
      <c r="A24" s="374" t="s">
        <v>188</v>
      </c>
      <c r="B24" s="375"/>
      <c r="C24" s="375"/>
      <c r="D24" s="375"/>
      <c r="E24" s="375"/>
      <c r="F24" s="375"/>
      <c r="G24" s="375"/>
      <c r="H24" s="375"/>
      <c r="I24" s="550" t="s">
        <v>274</v>
      </c>
      <c r="J24" s="551"/>
      <c r="K24" s="551"/>
      <c r="L24" s="551"/>
      <c r="M24" s="551"/>
      <c r="N24" s="551"/>
      <c r="O24" s="551"/>
      <c r="P24" s="551"/>
      <c r="Q24" s="551"/>
      <c r="R24" s="551"/>
      <c r="S24" s="551"/>
      <c r="T24" s="551"/>
      <c r="U24" s="551"/>
      <c r="V24" s="551"/>
      <c r="W24" s="551"/>
      <c r="X24" s="551"/>
      <c r="Y24" s="551"/>
      <c r="Z24" s="551"/>
      <c r="AA24" s="551"/>
      <c r="AB24" s="552"/>
    </row>
    <row r="25" spans="1:28" x14ac:dyDescent="0.35">
      <c r="A25" s="374"/>
      <c r="B25" s="375"/>
      <c r="C25" s="375"/>
      <c r="D25" s="375"/>
      <c r="E25" s="375"/>
      <c r="F25" s="375"/>
      <c r="G25" s="375"/>
      <c r="H25" s="375"/>
      <c r="I25" s="553"/>
      <c r="J25" s="554"/>
      <c r="K25" s="554"/>
      <c r="L25" s="554"/>
      <c r="M25" s="554"/>
      <c r="N25" s="554"/>
      <c r="O25" s="554"/>
      <c r="P25" s="554"/>
      <c r="Q25" s="554"/>
      <c r="R25" s="554"/>
      <c r="S25" s="554"/>
      <c r="T25" s="554"/>
      <c r="U25" s="554"/>
      <c r="V25" s="554"/>
      <c r="W25" s="554"/>
      <c r="X25" s="554"/>
      <c r="Y25" s="554"/>
      <c r="Z25" s="554"/>
      <c r="AA25" s="554"/>
      <c r="AB25" s="555"/>
    </row>
    <row r="26" spans="1:28" x14ac:dyDescent="0.35">
      <c r="A26" s="374"/>
      <c r="B26" s="375"/>
      <c r="C26" s="375"/>
      <c r="D26" s="375"/>
      <c r="E26" s="375"/>
      <c r="F26" s="375"/>
      <c r="G26" s="375"/>
      <c r="H26" s="375"/>
      <c r="I26" s="556"/>
      <c r="J26" s="557"/>
      <c r="K26" s="557"/>
      <c r="L26" s="557"/>
      <c r="M26" s="557"/>
      <c r="N26" s="557"/>
      <c r="O26" s="557"/>
      <c r="P26" s="557"/>
      <c r="Q26" s="557"/>
      <c r="R26" s="557"/>
      <c r="S26" s="557"/>
      <c r="T26" s="557"/>
      <c r="U26" s="557"/>
      <c r="V26" s="557"/>
      <c r="W26" s="557"/>
      <c r="X26" s="557"/>
      <c r="Y26" s="557"/>
      <c r="Z26" s="557"/>
      <c r="AA26" s="557"/>
      <c r="AB26" s="558"/>
    </row>
    <row r="27" spans="1:28" ht="14.25" customHeight="1" x14ac:dyDescent="0.35">
      <c r="A27" s="374" t="s">
        <v>189</v>
      </c>
      <c r="B27" s="375"/>
      <c r="C27" s="375"/>
      <c r="D27" s="375"/>
      <c r="E27" s="375"/>
      <c r="F27" s="375"/>
      <c r="G27" s="375"/>
      <c r="H27" s="375"/>
      <c r="I27" s="559">
        <f>IF(G15="","　　　　円",入力フォーム!AF58)</f>
        <v>100000</v>
      </c>
      <c r="J27" s="560"/>
      <c r="K27" s="560"/>
      <c r="L27" s="560"/>
      <c r="M27" s="560"/>
      <c r="N27" s="560"/>
      <c r="O27" s="560"/>
      <c r="P27" s="560"/>
      <c r="Q27" s="560"/>
      <c r="R27" s="560"/>
      <c r="S27" s="560"/>
      <c r="T27" s="560"/>
      <c r="U27" s="560"/>
      <c r="V27" s="560"/>
      <c r="W27" s="560"/>
      <c r="X27" s="560"/>
      <c r="Y27" s="560"/>
      <c r="Z27" s="560"/>
      <c r="AA27" s="560"/>
      <c r="AB27" s="561"/>
    </row>
    <row r="28" spans="1:28" ht="14.25" customHeight="1" x14ac:dyDescent="0.35">
      <c r="A28" s="374"/>
      <c r="B28" s="375"/>
      <c r="C28" s="375"/>
      <c r="D28" s="375"/>
      <c r="E28" s="375"/>
      <c r="F28" s="375"/>
      <c r="G28" s="375"/>
      <c r="H28" s="375"/>
      <c r="I28" s="562"/>
      <c r="J28" s="563"/>
      <c r="K28" s="563"/>
      <c r="L28" s="563"/>
      <c r="M28" s="563"/>
      <c r="N28" s="563"/>
      <c r="O28" s="563"/>
      <c r="P28" s="563"/>
      <c r="Q28" s="563"/>
      <c r="R28" s="563"/>
      <c r="S28" s="563"/>
      <c r="T28" s="563"/>
      <c r="U28" s="563"/>
      <c r="V28" s="563"/>
      <c r="W28" s="563"/>
      <c r="X28" s="563"/>
      <c r="Y28" s="563"/>
      <c r="Z28" s="563"/>
      <c r="AA28" s="563"/>
      <c r="AB28" s="564"/>
    </row>
    <row r="29" spans="1:28" ht="14.25" customHeight="1" x14ac:dyDescent="0.35">
      <c r="A29" s="385"/>
      <c r="B29" s="386"/>
      <c r="C29" s="386"/>
      <c r="D29" s="386"/>
      <c r="E29" s="386"/>
      <c r="F29" s="386"/>
      <c r="G29" s="386"/>
      <c r="H29" s="386"/>
      <c r="I29" s="565"/>
      <c r="J29" s="566"/>
      <c r="K29" s="566"/>
      <c r="L29" s="566"/>
      <c r="M29" s="566"/>
      <c r="N29" s="566"/>
      <c r="O29" s="566"/>
      <c r="P29" s="566"/>
      <c r="Q29" s="566"/>
      <c r="R29" s="566"/>
      <c r="S29" s="566"/>
      <c r="T29" s="566"/>
      <c r="U29" s="566"/>
      <c r="V29" s="566"/>
      <c r="W29" s="566"/>
      <c r="X29" s="566"/>
      <c r="Y29" s="566"/>
      <c r="Z29" s="566"/>
      <c r="AA29" s="566"/>
      <c r="AB29" s="567"/>
    </row>
    <row r="30" spans="1:28" ht="14.25" customHeight="1" x14ac:dyDescent="0.35">
      <c r="A30" s="374" t="s">
        <v>190</v>
      </c>
      <c r="B30" s="375"/>
      <c r="C30" s="375"/>
      <c r="D30" s="375"/>
      <c r="E30" s="375"/>
      <c r="F30" s="375"/>
      <c r="G30" s="375"/>
      <c r="H30" s="375"/>
      <c r="I30" s="559">
        <f>IF(G15="","　　　　円",入力フォーム!AF58)</f>
        <v>100000</v>
      </c>
      <c r="J30" s="560"/>
      <c r="K30" s="560"/>
      <c r="L30" s="560"/>
      <c r="M30" s="560"/>
      <c r="N30" s="560"/>
      <c r="O30" s="560"/>
      <c r="P30" s="560"/>
      <c r="Q30" s="560"/>
      <c r="R30" s="560"/>
      <c r="S30" s="560"/>
      <c r="T30" s="560"/>
      <c r="U30" s="560"/>
      <c r="V30" s="560"/>
      <c r="W30" s="560"/>
      <c r="X30" s="560"/>
      <c r="Y30" s="560"/>
      <c r="Z30" s="560"/>
      <c r="AA30" s="560"/>
      <c r="AB30" s="561"/>
    </row>
    <row r="31" spans="1:28" ht="14.25" customHeight="1" x14ac:dyDescent="0.35">
      <c r="A31" s="374"/>
      <c r="B31" s="375"/>
      <c r="C31" s="375"/>
      <c r="D31" s="375"/>
      <c r="E31" s="375"/>
      <c r="F31" s="375"/>
      <c r="G31" s="375"/>
      <c r="H31" s="375"/>
      <c r="I31" s="562"/>
      <c r="J31" s="563"/>
      <c r="K31" s="563"/>
      <c r="L31" s="563"/>
      <c r="M31" s="563"/>
      <c r="N31" s="563"/>
      <c r="O31" s="563"/>
      <c r="P31" s="563"/>
      <c r="Q31" s="563"/>
      <c r="R31" s="563"/>
      <c r="S31" s="563"/>
      <c r="T31" s="563"/>
      <c r="U31" s="563"/>
      <c r="V31" s="563"/>
      <c r="W31" s="563"/>
      <c r="X31" s="563"/>
      <c r="Y31" s="563"/>
      <c r="Z31" s="563"/>
      <c r="AA31" s="563"/>
      <c r="AB31" s="564"/>
    </row>
    <row r="32" spans="1:28" ht="14.25" customHeight="1" x14ac:dyDescent="0.35">
      <c r="A32" s="385"/>
      <c r="B32" s="386"/>
      <c r="C32" s="386"/>
      <c r="D32" s="386"/>
      <c r="E32" s="386"/>
      <c r="F32" s="386"/>
      <c r="G32" s="386"/>
      <c r="H32" s="386"/>
      <c r="I32" s="565"/>
      <c r="J32" s="566"/>
      <c r="K32" s="566"/>
      <c r="L32" s="566"/>
      <c r="M32" s="566"/>
      <c r="N32" s="566"/>
      <c r="O32" s="566"/>
      <c r="P32" s="566"/>
      <c r="Q32" s="566"/>
      <c r="R32" s="566"/>
      <c r="S32" s="566"/>
      <c r="T32" s="566"/>
      <c r="U32" s="566"/>
      <c r="V32" s="566"/>
      <c r="W32" s="566"/>
      <c r="X32" s="566"/>
      <c r="Y32" s="566"/>
      <c r="Z32" s="566"/>
      <c r="AA32" s="566"/>
      <c r="AB32" s="567"/>
    </row>
    <row r="33" spans="1:28" x14ac:dyDescent="0.35">
      <c r="A33" s="568" t="s">
        <v>191</v>
      </c>
      <c r="B33" s="375"/>
      <c r="C33" s="375"/>
      <c r="D33" s="375"/>
      <c r="E33" s="375"/>
      <c r="F33" s="375"/>
      <c r="G33" s="375"/>
      <c r="H33" s="375"/>
      <c r="I33" s="146"/>
      <c r="J33" s="147"/>
      <c r="K33" s="147"/>
      <c r="L33" s="147"/>
      <c r="M33" s="147"/>
      <c r="N33" s="147"/>
      <c r="O33" s="147"/>
      <c r="P33" s="147"/>
      <c r="Q33" s="147"/>
      <c r="R33" s="147"/>
      <c r="S33" s="147"/>
      <c r="T33" s="147"/>
      <c r="U33" s="147"/>
      <c r="V33" s="147"/>
      <c r="W33" s="147"/>
      <c r="X33" s="147"/>
      <c r="Y33" s="147"/>
      <c r="Z33" s="147"/>
      <c r="AA33" s="147"/>
      <c r="AB33" s="148"/>
    </row>
    <row r="34" spans="1:28" ht="14.25" customHeight="1" x14ac:dyDescent="0.35">
      <c r="A34" s="374"/>
      <c r="B34" s="375"/>
      <c r="C34" s="375"/>
      <c r="D34" s="375"/>
      <c r="E34" s="375"/>
      <c r="F34" s="375"/>
      <c r="G34" s="375"/>
      <c r="H34" s="375"/>
      <c r="I34" s="149"/>
      <c r="O34" s="389">
        <f>IF(ISBLANK(入力フォーム!K34),"令和　年　月　日",入力フォーム!K56)</f>
        <v>46157</v>
      </c>
      <c r="P34" s="389"/>
      <c r="Q34" s="389"/>
      <c r="R34" s="389"/>
      <c r="S34" s="389"/>
      <c r="T34" s="389"/>
      <c r="U34" s="389"/>
      <c r="V34" s="389"/>
      <c r="AB34" s="143"/>
    </row>
    <row r="35" spans="1:28" x14ac:dyDescent="0.35">
      <c r="A35" s="374"/>
      <c r="B35" s="375"/>
      <c r="C35" s="375"/>
      <c r="D35" s="375"/>
      <c r="E35" s="375"/>
      <c r="F35" s="375"/>
      <c r="G35" s="375"/>
      <c r="H35" s="375"/>
      <c r="I35" s="150"/>
      <c r="J35" s="151"/>
      <c r="K35" s="151"/>
      <c r="L35" s="151"/>
      <c r="M35" s="151"/>
      <c r="N35" s="151"/>
      <c r="W35" s="151"/>
      <c r="X35" s="151"/>
      <c r="Y35" s="151"/>
      <c r="Z35" s="151"/>
      <c r="AA35" s="151"/>
      <c r="AB35" s="152"/>
    </row>
    <row r="36" spans="1:28" x14ac:dyDescent="0.35">
      <c r="A36" s="568" t="s">
        <v>192</v>
      </c>
      <c r="B36" s="375"/>
      <c r="C36" s="375"/>
      <c r="D36" s="375"/>
      <c r="E36" s="375"/>
      <c r="F36" s="375"/>
      <c r="G36" s="375"/>
      <c r="H36" s="375"/>
      <c r="I36" s="191"/>
      <c r="J36" s="192"/>
      <c r="K36" s="192"/>
      <c r="L36" s="192"/>
      <c r="M36" s="192"/>
      <c r="N36" s="192"/>
      <c r="O36" s="192"/>
      <c r="P36" s="192"/>
      <c r="Q36" s="192"/>
      <c r="R36" s="192"/>
      <c r="S36" s="192"/>
      <c r="T36" s="192"/>
      <c r="U36" s="192"/>
      <c r="V36" s="192"/>
      <c r="W36" s="192"/>
      <c r="X36" s="192"/>
      <c r="Y36" s="192"/>
      <c r="Z36" s="192"/>
      <c r="AA36" s="192"/>
      <c r="AB36" s="193"/>
    </row>
    <row r="37" spans="1:28" ht="17.25" customHeight="1" x14ac:dyDescent="0.35">
      <c r="A37" s="568"/>
      <c r="B37" s="375"/>
      <c r="C37" s="375"/>
      <c r="D37" s="375"/>
      <c r="E37" s="375"/>
      <c r="F37" s="375"/>
      <c r="G37" s="375"/>
      <c r="H37" s="375"/>
      <c r="I37" s="194"/>
      <c r="J37" s="576" t="s">
        <v>226</v>
      </c>
      <c r="K37" s="577"/>
      <c r="L37" s="577"/>
      <c r="M37" s="577"/>
      <c r="N37" s="577"/>
      <c r="O37" s="577"/>
      <c r="P37" s="577"/>
      <c r="Q37" s="577"/>
      <c r="R37" s="578"/>
      <c r="S37" s="576" t="s">
        <v>225</v>
      </c>
      <c r="T37" s="577"/>
      <c r="U37" s="577"/>
      <c r="V37" s="577"/>
      <c r="W37" s="577"/>
      <c r="X37" s="577"/>
      <c r="Y37" s="577"/>
      <c r="Z37" s="577"/>
      <c r="AA37" s="578"/>
      <c r="AB37" s="195"/>
    </row>
    <row r="38" spans="1:28" ht="17.25" customHeight="1" x14ac:dyDescent="0.35">
      <c r="A38" s="568"/>
      <c r="B38" s="375"/>
      <c r="C38" s="375"/>
      <c r="D38" s="375"/>
      <c r="E38" s="375"/>
      <c r="F38" s="375"/>
      <c r="G38" s="375"/>
      <c r="H38" s="375"/>
      <c r="I38" s="194"/>
      <c r="J38" s="569" t="s">
        <v>223</v>
      </c>
      <c r="K38" s="569"/>
      <c r="L38" s="569"/>
      <c r="M38" s="569"/>
      <c r="N38" s="570">
        <f>IF(G15="","",入力フォーム!AF58)</f>
        <v>100000</v>
      </c>
      <c r="O38" s="571"/>
      <c r="P38" s="571"/>
      <c r="Q38" s="571"/>
      <c r="R38" s="202" t="s">
        <v>1</v>
      </c>
      <c r="S38" s="569" t="s">
        <v>224</v>
      </c>
      <c r="T38" s="569"/>
      <c r="U38" s="569"/>
      <c r="V38" s="569"/>
      <c r="W38" s="571">
        <f>IF(G15="","",入力フォーム!AF56)</f>
        <v>123456</v>
      </c>
      <c r="X38" s="571"/>
      <c r="Y38" s="571"/>
      <c r="Z38" s="571"/>
      <c r="AA38" s="202" t="s">
        <v>1</v>
      </c>
      <c r="AB38" s="195"/>
    </row>
    <row r="39" spans="1:28" ht="17.25" customHeight="1" x14ac:dyDescent="0.35">
      <c r="A39" s="568"/>
      <c r="B39" s="375"/>
      <c r="C39" s="375"/>
      <c r="D39" s="375"/>
      <c r="E39" s="375"/>
      <c r="F39" s="375"/>
      <c r="G39" s="375"/>
      <c r="H39" s="375"/>
      <c r="I39" s="194"/>
      <c r="J39" s="569" t="s">
        <v>244</v>
      </c>
      <c r="K39" s="569"/>
      <c r="L39" s="569"/>
      <c r="M39" s="569"/>
      <c r="N39" s="570">
        <f>IF(G15="","",IF(W38&gt;N38,W38-N38,0))</f>
        <v>23456</v>
      </c>
      <c r="O39" s="571"/>
      <c r="P39" s="571"/>
      <c r="Q39" s="571"/>
      <c r="R39" s="202" t="s">
        <v>1</v>
      </c>
      <c r="S39" s="569"/>
      <c r="T39" s="569"/>
      <c r="U39" s="569"/>
      <c r="V39" s="569"/>
      <c r="W39" s="571">
        <f>IF(G15="","",0)</f>
        <v>0</v>
      </c>
      <c r="X39" s="571"/>
      <c r="Y39" s="571"/>
      <c r="Z39" s="571"/>
      <c r="AA39" s="202" t="s">
        <v>1</v>
      </c>
      <c r="AB39" s="195"/>
    </row>
    <row r="40" spans="1:28" ht="17.25" customHeight="1" x14ac:dyDescent="0.35">
      <c r="A40" s="568"/>
      <c r="B40" s="375"/>
      <c r="C40" s="375"/>
      <c r="D40" s="375"/>
      <c r="E40" s="375"/>
      <c r="F40" s="375"/>
      <c r="G40" s="375"/>
      <c r="H40" s="375"/>
      <c r="I40" s="194"/>
      <c r="J40" s="569" t="s">
        <v>245</v>
      </c>
      <c r="K40" s="569"/>
      <c r="L40" s="569"/>
      <c r="M40" s="569"/>
      <c r="N40" s="570">
        <f>IF(G15="","",SUM(N38:Q39))</f>
        <v>123456</v>
      </c>
      <c r="O40" s="571"/>
      <c r="P40" s="571"/>
      <c r="Q40" s="571"/>
      <c r="R40" s="202" t="s">
        <v>1</v>
      </c>
      <c r="S40" s="569" t="s">
        <v>245</v>
      </c>
      <c r="T40" s="569"/>
      <c r="U40" s="569"/>
      <c r="V40" s="569"/>
      <c r="W40" s="571">
        <f>IF(G15="","",SUM(W38:Z39))</f>
        <v>123456</v>
      </c>
      <c r="X40" s="571"/>
      <c r="Y40" s="571"/>
      <c r="Z40" s="571"/>
      <c r="AA40" s="202" t="s">
        <v>1</v>
      </c>
      <c r="AB40" s="195"/>
    </row>
    <row r="41" spans="1:28" x14ac:dyDescent="0.35">
      <c r="A41" s="374"/>
      <c r="B41" s="375"/>
      <c r="C41" s="375"/>
      <c r="D41" s="375"/>
      <c r="E41" s="375"/>
      <c r="F41" s="375"/>
      <c r="G41" s="375"/>
      <c r="H41" s="375"/>
      <c r="I41" s="196"/>
      <c r="J41" s="197"/>
      <c r="K41" s="197"/>
      <c r="L41" s="197"/>
      <c r="M41" s="197"/>
      <c r="N41" s="197"/>
      <c r="O41" s="197"/>
      <c r="P41" s="197"/>
      <c r="Q41" s="197"/>
      <c r="R41" s="197"/>
      <c r="S41" s="197"/>
      <c r="T41" s="197"/>
      <c r="U41" s="197"/>
      <c r="V41" s="197"/>
      <c r="W41" s="197"/>
      <c r="X41" s="197"/>
      <c r="Y41" s="197"/>
      <c r="Z41" s="197"/>
      <c r="AA41" s="197"/>
      <c r="AB41" s="198"/>
    </row>
    <row r="42" spans="1:28" x14ac:dyDescent="0.35">
      <c r="A42" s="374" t="s">
        <v>193</v>
      </c>
      <c r="B42" s="375"/>
      <c r="C42" s="375"/>
      <c r="D42" s="375"/>
      <c r="E42" s="375"/>
      <c r="F42" s="375"/>
      <c r="G42" s="375"/>
      <c r="H42" s="375"/>
      <c r="I42" s="146"/>
      <c r="J42" s="147"/>
      <c r="K42" s="147"/>
      <c r="L42" s="147"/>
      <c r="M42" s="147"/>
      <c r="N42" s="147"/>
      <c r="O42" s="147"/>
      <c r="P42" s="147"/>
      <c r="Q42" s="147"/>
      <c r="R42" s="147"/>
      <c r="S42" s="147"/>
      <c r="T42" s="147"/>
      <c r="U42" s="147"/>
      <c r="V42" s="147"/>
      <c r="W42" s="147"/>
      <c r="X42" s="147"/>
      <c r="Y42" s="147"/>
      <c r="Z42" s="147"/>
      <c r="AA42" s="147"/>
      <c r="AB42" s="148"/>
    </row>
    <row r="43" spans="1:28" x14ac:dyDescent="0.35">
      <c r="A43" s="374"/>
      <c r="B43" s="375"/>
      <c r="C43" s="375"/>
      <c r="D43" s="375"/>
      <c r="E43" s="375"/>
      <c r="F43" s="375"/>
      <c r="G43" s="375"/>
      <c r="H43" s="375"/>
      <c r="I43" s="149"/>
      <c r="J43" s="138" t="s">
        <v>239</v>
      </c>
      <c r="AB43" s="143"/>
    </row>
    <row r="44" spans="1:28" x14ac:dyDescent="0.35">
      <c r="A44" s="374"/>
      <c r="B44" s="375"/>
      <c r="C44" s="375"/>
      <c r="D44" s="375"/>
      <c r="E44" s="375"/>
      <c r="F44" s="375"/>
      <c r="G44" s="375"/>
      <c r="H44" s="375"/>
      <c r="I44" s="149"/>
      <c r="AB44" s="143"/>
    </row>
    <row r="45" spans="1:28" x14ac:dyDescent="0.35">
      <c r="A45" s="374"/>
      <c r="B45" s="375"/>
      <c r="C45" s="375"/>
      <c r="D45" s="375"/>
      <c r="E45" s="375"/>
      <c r="F45" s="375"/>
      <c r="G45" s="375"/>
      <c r="H45" s="375"/>
      <c r="I45" s="150"/>
      <c r="J45" s="151"/>
      <c r="K45" s="151"/>
      <c r="L45" s="151"/>
      <c r="M45" s="151"/>
      <c r="N45" s="151"/>
      <c r="O45" s="151"/>
      <c r="P45" s="151"/>
      <c r="Q45" s="151"/>
      <c r="R45" s="151"/>
      <c r="S45" s="151"/>
      <c r="T45" s="151"/>
      <c r="U45" s="151"/>
      <c r="V45" s="151"/>
      <c r="W45" s="151"/>
      <c r="X45" s="151"/>
      <c r="Y45" s="151"/>
      <c r="Z45" s="151"/>
      <c r="AA45" s="151"/>
      <c r="AB45" s="152"/>
    </row>
    <row r="46" spans="1:28" x14ac:dyDescent="0.35">
      <c r="A46" s="547" t="s">
        <v>194</v>
      </c>
      <c r="B46" s="548"/>
      <c r="C46" s="548"/>
      <c r="D46" s="548"/>
      <c r="E46" s="548"/>
      <c r="AB46" s="143"/>
    </row>
    <row r="47" spans="1:28" x14ac:dyDescent="0.35">
      <c r="A47" s="549"/>
      <c r="B47" s="391"/>
      <c r="C47" s="391"/>
      <c r="D47" s="391"/>
      <c r="E47" s="391"/>
      <c r="AB47" s="143"/>
    </row>
    <row r="48" spans="1:28" x14ac:dyDescent="0.35">
      <c r="A48" s="142"/>
      <c r="AB48" s="143"/>
    </row>
    <row r="49" spans="1:28" x14ac:dyDescent="0.35">
      <c r="A49" s="142"/>
      <c r="AB49" s="143"/>
    </row>
    <row r="50" spans="1:28" x14ac:dyDescent="0.35">
      <c r="A50" s="142"/>
      <c r="AB50" s="143"/>
    </row>
    <row r="51" spans="1:28" ht="15" thickBot="1" x14ac:dyDescent="0.4">
      <c r="A51" s="153"/>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5"/>
    </row>
  </sheetData>
  <sheetProtection sheet="1" objects="1" scenarios="1"/>
  <mergeCells count="42">
    <mergeCell ref="S40:V40"/>
    <mergeCell ref="W40:Z40"/>
    <mergeCell ref="B15:F16"/>
    <mergeCell ref="G15:AA16"/>
    <mergeCell ref="B17:F18"/>
    <mergeCell ref="J37:R37"/>
    <mergeCell ref="S37:AA37"/>
    <mergeCell ref="G17:AA18"/>
    <mergeCell ref="A21:H23"/>
    <mergeCell ref="I21:AB23"/>
    <mergeCell ref="N39:Q39"/>
    <mergeCell ref="S39:V39"/>
    <mergeCell ref="W39:Z39"/>
    <mergeCell ref="J40:M40"/>
    <mergeCell ref="N40:Q40"/>
    <mergeCell ref="A1:AB1"/>
    <mergeCell ref="T4:AA4"/>
    <mergeCell ref="N7:O7"/>
    <mergeCell ref="P7:S7"/>
    <mergeCell ref="F8:H13"/>
    <mergeCell ref="J8:M9"/>
    <mergeCell ref="N8:AA9"/>
    <mergeCell ref="J10:M11"/>
    <mergeCell ref="N10:AA11"/>
    <mergeCell ref="J12:M13"/>
    <mergeCell ref="N12:AA13"/>
    <mergeCell ref="A46:E47"/>
    <mergeCell ref="A24:H26"/>
    <mergeCell ref="I24:AB26"/>
    <mergeCell ref="A27:H29"/>
    <mergeCell ref="I27:AB29"/>
    <mergeCell ref="A30:H32"/>
    <mergeCell ref="I30:AB32"/>
    <mergeCell ref="A33:H35"/>
    <mergeCell ref="O34:V34"/>
    <mergeCell ref="A36:H41"/>
    <mergeCell ref="J38:M38"/>
    <mergeCell ref="N38:Q38"/>
    <mergeCell ref="S38:V38"/>
    <mergeCell ref="A42:H45"/>
    <mergeCell ref="W38:Z38"/>
    <mergeCell ref="J39:M39"/>
  </mergeCells>
  <phoneticPr fontId="3"/>
  <dataValidations count="2">
    <dataValidation imeMode="off" allowBlank="1" showInputMessage="1" showErrorMessage="1" sqref="P7:S7" xr:uid="{4EE49302-3833-4BF9-AB51-274E6AF2A100}"/>
    <dataValidation imeMode="hiragana" allowBlank="1" showInputMessage="1" showErrorMessage="1" sqref="N8:AA13" xr:uid="{0E9F4664-B147-4A86-9821-CD65C30DB4F2}"/>
  </dataValidations>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明朝,標準"第4号様式（第10条）</oddHeader>
    <oddFooter>&amp;L&amp;"ＭＳ ゴシック,標準"&amp;K01+043【提出先】横須賀市民生局福祉こども部障害福祉課　 〒238-8550 横須賀市小川町11番地
　　　　　電話：046-822-9488　FAX：046-825-6040　E-mail：wf-shogai@city.yokosuka.kanagawa.jp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62E1C-B7CE-4BAE-A70E-C64D0E5B4ADD}">
  <sheetPr>
    <tabColor theme="4"/>
    <pageSetUpPr fitToPage="1"/>
  </sheetPr>
  <dimension ref="A1:AJ45"/>
  <sheetViews>
    <sheetView showGridLines="0" showRowColHeaders="0" view="pageBreakPreview" zoomScaleNormal="100" zoomScaleSheetLayoutView="100" workbookViewId="0">
      <selection activeCell="V5" sqref="V5"/>
    </sheetView>
  </sheetViews>
  <sheetFormatPr defaultRowHeight="13.5" x14ac:dyDescent="0.35"/>
  <cols>
    <col min="1" max="36" width="2.5" style="79" customWidth="1"/>
    <col min="37" max="16384" width="9" style="79"/>
  </cols>
  <sheetData>
    <row r="1" spans="1:36" s="174" customFormat="1" ht="18.75" customHeight="1" x14ac:dyDescent="0.35">
      <c r="A1" s="470" t="str">
        <f>IF(ISBLANK(入力フォーム!K34),"令和　　年度　障害福祉サービス等従事職員研修費補助金「実施結果報告書」",TEXT(EDATE(入力フォーム!K34,-3),"ggge")&amp;"年度　障害福祉サービス等従事職員研修費補助金「実施結果報告書」")</f>
        <v>令和8年度　障害福祉サービス等従事職員研修費補助金「実施結果報告書」</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83">
        <f>IF(ISBLANK(入力フォーム!K34),"令和　年　月　日",入力フォーム!K67)</f>
        <v>46169</v>
      </c>
      <c r="AA3" s="483"/>
      <c r="AB3" s="483"/>
      <c r="AC3" s="483"/>
      <c r="AD3" s="483"/>
      <c r="AE3" s="483"/>
      <c r="AF3" s="483"/>
      <c r="AG3" s="483"/>
      <c r="AH3" s="483"/>
      <c r="AI3" s="483"/>
      <c r="AJ3" s="483"/>
    </row>
    <row r="4" spans="1:36" s="204" customFormat="1" ht="16.5" customHeight="1" x14ac:dyDescent="0.35">
      <c r="A4" s="218" t="s">
        <v>260</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横須賀市○○町123番地</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社会福祉法人　よこすか福祉会</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理事長　福祉　花子</v>
      </c>
    </row>
    <row r="8" spans="1:36" s="204" customFormat="1" ht="16.5" customHeight="1" x14ac:dyDescent="0.35">
      <c r="A8" s="205"/>
      <c r="B8" s="205"/>
      <c r="C8" s="205"/>
      <c r="D8" s="205"/>
      <c r="E8" s="205"/>
      <c r="F8" s="205"/>
      <c r="G8" s="205"/>
      <c r="H8" s="205"/>
      <c r="I8" s="205"/>
      <c r="J8" s="205"/>
      <c r="K8" s="205"/>
      <c r="L8" s="205"/>
      <c r="M8" s="205"/>
      <c r="N8" s="205"/>
      <c r="O8" s="205"/>
      <c r="X8" s="206"/>
      <c r="Y8" s="206"/>
      <c r="Z8" s="207"/>
      <c r="AA8" s="207"/>
      <c r="AB8" s="207"/>
      <c r="AC8" s="207"/>
      <c r="AD8" s="207"/>
      <c r="AE8" s="207"/>
      <c r="AF8" s="207"/>
      <c r="AG8" s="207"/>
      <c r="AH8" s="207"/>
      <c r="AI8" s="207"/>
      <c r="AJ8" s="207"/>
    </row>
    <row r="9" spans="1:36" s="204" customFormat="1" ht="16.5" customHeight="1" x14ac:dyDescent="0.35">
      <c r="A9" s="484" t="s">
        <v>266</v>
      </c>
      <c r="B9" s="485"/>
      <c r="C9" s="485"/>
      <c r="D9" s="485"/>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row>
    <row r="10" spans="1:36" s="204" customFormat="1" ht="16.5" customHeight="1" x14ac:dyDescent="0.35">
      <c r="A10" s="484"/>
      <c r="B10" s="485"/>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row>
    <row r="11" spans="1:36" s="204" customFormat="1" ht="16.5" customHeight="1" x14ac:dyDescent="0.35">
      <c r="A11" s="484"/>
      <c r="B11" s="485"/>
      <c r="C11" s="485"/>
      <c r="D11" s="485"/>
      <c r="E11" s="485"/>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row>
    <row r="12" spans="1:36" s="204" customFormat="1" ht="16.5" customHeight="1" x14ac:dyDescent="0.35">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row>
    <row r="13" spans="1:36" s="166" customFormat="1" ht="24" customHeight="1" thickBot="1" x14ac:dyDescent="0.4">
      <c r="A13" s="170" t="s">
        <v>204</v>
      </c>
      <c r="B13" s="171"/>
      <c r="C13" s="171"/>
      <c r="D13" s="171"/>
      <c r="E13" s="171"/>
      <c r="F13" s="171"/>
      <c r="G13" s="171"/>
      <c r="H13" s="171"/>
      <c r="I13" s="171"/>
      <c r="J13" s="171"/>
      <c r="K13" s="171"/>
      <c r="L13" s="171"/>
      <c r="M13" s="171"/>
      <c r="N13" s="171"/>
      <c r="O13" s="171"/>
    </row>
    <row r="14" spans="1:36" s="166" customFormat="1" ht="16.5" customHeight="1" x14ac:dyDescent="0.35">
      <c r="A14" s="471" t="s">
        <v>264</v>
      </c>
      <c r="B14" s="472"/>
      <c r="C14" s="472"/>
      <c r="D14" s="472"/>
      <c r="E14" s="472"/>
      <c r="F14" s="472"/>
      <c r="G14" s="472"/>
      <c r="H14" s="472"/>
      <c r="I14" s="176"/>
      <c r="J14" s="477" t="s">
        <v>202</v>
      </c>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177"/>
    </row>
    <row r="15" spans="1:36" s="166" customFormat="1" ht="16.5" customHeight="1" x14ac:dyDescent="0.35">
      <c r="A15" s="473"/>
      <c r="B15" s="474"/>
      <c r="C15" s="474"/>
      <c r="D15" s="474"/>
      <c r="E15" s="474"/>
      <c r="F15" s="474"/>
      <c r="G15" s="474"/>
      <c r="H15" s="474"/>
      <c r="I15" s="172"/>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178"/>
    </row>
    <row r="16" spans="1:36" s="166" customFormat="1" ht="16.5" customHeight="1" thickBot="1" x14ac:dyDescent="0.4">
      <c r="A16" s="475"/>
      <c r="B16" s="476"/>
      <c r="C16" s="476"/>
      <c r="D16" s="476"/>
      <c r="E16" s="476"/>
      <c r="F16" s="476"/>
      <c r="G16" s="476"/>
      <c r="H16" s="476"/>
      <c r="I16" s="1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180"/>
    </row>
    <row r="17" spans="1:36" s="204" customFormat="1" ht="24" customHeight="1" thickBot="1" x14ac:dyDescent="0.4">
      <c r="A17" s="222" t="s">
        <v>261</v>
      </c>
      <c r="B17" s="223"/>
      <c r="C17" s="223"/>
      <c r="D17" s="223"/>
      <c r="E17" s="223"/>
      <c r="F17" s="223"/>
      <c r="G17" s="223"/>
      <c r="H17" s="223"/>
      <c r="I17" s="223"/>
      <c r="J17" s="223"/>
      <c r="K17" s="223"/>
      <c r="L17" s="223"/>
      <c r="M17" s="223"/>
      <c r="N17" s="223"/>
      <c r="O17" s="223"/>
    </row>
    <row r="18" spans="1:36" s="204" customFormat="1" ht="16.5" customHeight="1" x14ac:dyDescent="0.35">
      <c r="A18" s="588" t="s">
        <v>262</v>
      </c>
      <c r="B18" s="589"/>
      <c r="C18" s="589"/>
      <c r="D18" s="589"/>
      <c r="E18" s="589"/>
      <c r="F18" s="589"/>
      <c r="G18" s="589"/>
      <c r="H18" s="589"/>
      <c r="I18" s="208"/>
      <c r="J18" s="480" t="s">
        <v>263</v>
      </c>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211"/>
    </row>
    <row r="19" spans="1:36" s="204" customFormat="1" ht="16.5" customHeight="1" x14ac:dyDescent="0.35">
      <c r="A19" s="590"/>
      <c r="B19" s="591"/>
      <c r="C19" s="591"/>
      <c r="D19" s="591"/>
      <c r="E19" s="591"/>
      <c r="F19" s="591"/>
      <c r="G19" s="591"/>
      <c r="H19" s="591"/>
      <c r="I19" s="216"/>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224"/>
    </row>
    <row r="20" spans="1:36" s="204" customFormat="1" ht="16.5" customHeight="1" x14ac:dyDescent="0.35">
      <c r="A20" s="590"/>
      <c r="B20" s="591"/>
      <c r="C20" s="591"/>
      <c r="D20" s="591"/>
      <c r="E20" s="591"/>
      <c r="F20" s="591"/>
      <c r="G20" s="591"/>
      <c r="H20" s="591"/>
      <c r="I20" s="216"/>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224"/>
    </row>
    <row r="21" spans="1:36" s="204" customFormat="1" ht="16.5" customHeight="1" x14ac:dyDescent="0.35">
      <c r="A21" s="590"/>
      <c r="B21" s="591"/>
      <c r="C21" s="591"/>
      <c r="D21" s="591"/>
      <c r="E21" s="591"/>
      <c r="F21" s="591"/>
      <c r="G21" s="591"/>
      <c r="H21" s="591"/>
      <c r="I21" s="216"/>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224"/>
    </row>
    <row r="22" spans="1:36" s="204" customFormat="1" ht="16.5" customHeight="1" thickBot="1" x14ac:dyDescent="0.4">
      <c r="A22" s="592"/>
      <c r="B22" s="593"/>
      <c r="C22" s="593"/>
      <c r="D22" s="593"/>
      <c r="E22" s="593"/>
      <c r="F22" s="593"/>
      <c r="G22" s="593"/>
      <c r="H22" s="593"/>
      <c r="I22" s="225"/>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226"/>
    </row>
    <row r="23" spans="1:36" s="166" customFormat="1" ht="24" customHeight="1" thickBot="1" x14ac:dyDescent="0.4">
      <c r="A23" s="170" t="s">
        <v>254</v>
      </c>
      <c r="B23" s="171"/>
      <c r="C23" s="171"/>
      <c r="D23" s="171"/>
      <c r="E23" s="171"/>
      <c r="F23" s="171"/>
      <c r="G23" s="171"/>
      <c r="H23" s="171"/>
      <c r="I23" s="171"/>
      <c r="J23" s="171"/>
      <c r="K23" s="171"/>
      <c r="L23" s="171"/>
      <c r="M23" s="171"/>
      <c r="N23" s="171"/>
      <c r="O23" s="171"/>
    </row>
    <row r="24" spans="1:36" s="204" customFormat="1" ht="16.5" customHeight="1" x14ac:dyDescent="0.35">
      <c r="A24" s="460" t="s">
        <v>205</v>
      </c>
      <c r="B24" s="461"/>
      <c r="C24" s="461"/>
      <c r="D24" s="461"/>
      <c r="E24" s="461"/>
      <c r="F24" s="461"/>
      <c r="G24" s="461"/>
      <c r="H24" s="462"/>
      <c r="I24" s="208"/>
      <c r="J24" s="426" t="str">
        <f>IF(ISBLANK(入力フォーム!B45),"",入力フォーム!B45)</f>
        <v>支援　良男</v>
      </c>
      <c r="K24" s="426"/>
      <c r="L24" s="426"/>
      <c r="M24" s="426"/>
      <c r="N24" s="426"/>
      <c r="O24" s="426"/>
      <c r="P24" s="426"/>
      <c r="Q24" s="426"/>
      <c r="R24" s="426"/>
      <c r="S24" s="426"/>
      <c r="T24" s="426"/>
      <c r="U24" s="426"/>
      <c r="V24" s="426"/>
      <c r="W24" s="209"/>
      <c r="X24" s="428" t="s">
        <v>142</v>
      </c>
      <c r="Y24" s="429"/>
      <c r="Z24" s="429"/>
      <c r="AA24" s="429"/>
      <c r="AB24" s="429"/>
      <c r="AC24" s="430"/>
      <c r="AD24" s="210"/>
      <c r="AE24" s="434" t="str">
        <f>IF(ISBLANK(入力フォーム!AF45),"",入力フォーム!AF45)</f>
        <v>常勤</v>
      </c>
      <c r="AF24" s="434"/>
      <c r="AG24" s="434"/>
      <c r="AH24" s="434"/>
      <c r="AI24" s="434"/>
      <c r="AJ24" s="211"/>
    </row>
    <row r="25" spans="1:36" s="204" customFormat="1" ht="16.5" customHeight="1" x14ac:dyDescent="0.35">
      <c r="A25" s="463"/>
      <c r="B25" s="464"/>
      <c r="C25" s="464"/>
      <c r="D25" s="464"/>
      <c r="E25" s="464"/>
      <c r="F25" s="464"/>
      <c r="G25" s="464"/>
      <c r="H25" s="465"/>
      <c r="I25" s="212"/>
      <c r="J25" s="427"/>
      <c r="K25" s="427"/>
      <c r="L25" s="427"/>
      <c r="M25" s="427"/>
      <c r="N25" s="427"/>
      <c r="O25" s="427"/>
      <c r="P25" s="427"/>
      <c r="Q25" s="427"/>
      <c r="R25" s="427"/>
      <c r="S25" s="427"/>
      <c r="T25" s="427"/>
      <c r="U25" s="427"/>
      <c r="V25" s="427"/>
      <c r="W25" s="213"/>
      <c r="X25" s="431"/>
      <c r="Y25" s="432"/>
      <c r="Z25" s="432"/>
      <c r="AA25" s="432"/>
      <c r="AB25" s="432"/>
      <c r="AC25" s="433"/>
      <c r="AD25" s="214"/>
      <c r="AE25" s="435"/>
      <c r="AF25" s="435"/>
      <c r="AG25" s="435"/>
      <c r="AH25" s="435"/>
      <c r="AI25" s="435"/>
      <c r="AJ25" s="215"/>
    </row>
    <row r="26" spans="1:36" s="204" customFormat="1" ht="16.5" customHeight="1" x14ac:dyDescent="0.35">
      <c r="A26" s="466" t="s">
        <v>134</v>
      </c>
      <c r="B26" s="467"/>
      <c r="C26" s="467"/>
      <c r="D26" s="467"/>
      <c r="E26" s="467"/>
      <c r="F26" s="467"/>
      <c r="G26" s="467"/>
      <c r="H26" s="468"/>
      <c r="I26" s="216"/>
      <c r="J26" s="469" t="str">
        <f>IF(ISBLANK(入力フォーム!N45),"",入力フォーム!N45)</f>
        <v>生活支援員</v>
      </c>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217"/>
    </row>
    <row r="27" spans="1:36" s="204" customFormat="1" ht="16.5" customHeight="1" x14ac:dyDescent="0.35">
      <c r="A27" s="463"/>
      <c r="B27" s="464"/>
      <c r="C27" s="464"/>
      <c r="D27" s="464"/>
      <c r="E27" s="464"/>
      <c r="F27" s="464"/>
      <c r="G27" s="464"/>
      <c r="H27" s="465"/>
      <c r="I27" s="216"/>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215"/>
    </row>
    <row r="28" spans="1:36" s="166" customFormat="1" ht="16.5" customHeight="1" x14ac:dyDescent="0.35">
      <c r="A28" s="411" t="s">
        <v>206</v>
      </c>
      <c r="B28" s="412"/>
      <c r="C28" s="412"/>
      <c r="D28" s="412"/>
      <c r="E28" s="412"/>
      <c r="F28" s="412"/>
      <c r="G28" s="412"/>
      <c r="H28" s="413"/>
      <c r="I28" s="442" t="s">
        <v>207</v>
      </c>
      <c r="J28" s="443"/>
      <c r="K28" s="443"/>
      <c r="L28" s="443"/>
      <c r="M28" s="444"/>
      <c r="N28" s="448">
        <f>IF(ISBLANK(入力フォーム!K47),"",入力フォーム!K47)</f>
        <v>1421012345</v>
      </c>
      <c r="O28" s="449"/>
      <c r="P28" s="449"/>
      <c r="Q28" s="449"/>
      <c r="R28" s="449"/>
      <c r="S28" s="450"/>
      <c r="T28" s="454" t="s">
        <v>95</v>
      </c>
      <c r="U28" s="455"/>
      <c r="V28" s="455"/>
      <c r="W28" s="455"/>
      <c r="X28" s="455"/>
      <c r="Y28" s="456"/>
      <c r="Z28" s="165"/>
      <c r="AA28" s="399" t="str">
        <f>IF(ISBLANK(入力フォーム!K49),"",入力フォーム!K49)</f>
        <v>共同生活援助</v>
      </c>
      <c r="AB28" s="399"/>
      <c r="AC28" s="399"/>
      <c r="AD28" s="399"/>
      <c r="AE28" s="399"/>
      <c r="AF28" s="399"/>
      <c r="AG28" s="399"/>
      <c r="AH28" s="399"/>
      <c r="AI28" s="399"/>
      <c r="AJ28" s="183"/>
    </row>
    <row r="29" spans="1:36" s="166" customFormat="1" ht="16.5" customHeight="1" x14ac:dyDescent="0.35">
      <c r="A29" s="439"/>
      <c r="B29" s="440"/>
      <c r="C29" s="440"/>
      <c r="D29" s="440"/>
      <c r="E29" s="440"/>
      <c r="F29" s="440"/>
      <c r="G29" s="440"/>
      <c r="H29" s="441"/>
      <c r="I29" s="445"/>
      <c r="J29" s="446"/>
      <c r="K29" s="446"/>
      <c r="L29" s="446"/>
      <c r="M29" s="447"/>
      <c r="N29" s="451"/>
      <c r="O29" s="452"/>
      <c r="P29" s="452"/>
      <c r="Q29" s="452"/>
      <c r="R29" s="452"/>
      <c r="S29" s="453"/>
      <c r="T29" s="457"/>
      <c r="U29" s="458"/>
      <c r="V29" s="458"/>
      <c r="W29" s="458"/>
      <c r="X29" s="458"/>
      <c r="Y29" s="459"/>
      <c r="Z29" s="165"/>
      <c r="AA29" s="400"/>
      <c r="AB29" s="400"/>
      <c r="AC29" s="400"/>
      <c r="AD29" s="400"/>
      <c r="AE29" s="400"/>
      <c r="AF29" s="400"/>
      <c r="AG29" s="400"/>
      <c r="AH29" s="400"/>
      <c r="AI29" s="400"/>
      <c r="AJ29" s="183"/>
    </row>
    <row r="30" spans="1:36" s="166" customFormat="1" ht="16.5" customHeight="1" x14ac:dyDescent="0.35">
      <c r="A30" s="439"/>
      <c r="B30" s="440"/>
      <c r="C30" s="440"/>
      <c r="D30" s="440"/>
      <c r="E30" s="440"/>
      <c r="F30" s="440"/>
      <c r="G30" s="440"/>
      <c r="H30" s="441"/>
      <c r="I30" s="420" t="s">
        <v>210</v>
      </c>
      <c r="J30" s="421"/>
      <c r="K30" s="421"/>
      <c r="L30" s="421"/>
      <c r="M30" s="422"/>
      <c r="N30" s="164"/>
      <c r="O30" s="401" t="str">
        <f>IF(ISBLANK(入力フォーム!K48),"",入力フォーム!K48)</f>
        <v>グループホームよこすか</v>
      </c>
      <c r="P30" s="401"/>
      <c r="Q30" s="401"/>
      <c r="R30" s="401"/>
      <c r="S30" s="401"/>
      <c r="T30" s="401"/>
      <c r="U30" s="401"/>
      <c r="V30" s="401"/>
      <c r="W30" s="401"/>
      <c r="X30" s="401"/>
      <c r="Y30" s="401"/>
      <c r="Z30" s="401"/>
      <c r="AA30" s="401"/>
      <c r="AB30" s="401"/>
      <c r="AC30" s="401"/>
      <c r="AD30" s="401"/>
      <c r="AE30" s="401"/>
      <c r="AF30" s="401"/>
      <c r="AG30" s="401"/>
      <c r="AH30" s="401"/>
      <c r="AI30" s="401"/>
      <c r="AJ30" s="185"/>
    </row>
    <row r="31" spans="1:36" s="166" customFormat="1" ht="16.5" customHeight="1" x14ac:dyDescent="0.35">
      <c r="A31" s="439"/>
      <c r="B31" s="440"/>
      <c r="C31" s="440"/>
      <c r="D31" s="440"/>
      <c r="E31" s="440"/>
      <c r="F31" s="440"/>
      <c r="G31" s="440"/>
      <c r="H31" s="441"/>
      <c r="I31" s="423"/>
      <c r="J31" s="424"/>
      <c r="K31" s="424"/>
      <c r="L31" s="424"/>
      <c r="M31" s="425"/>
      <c r="N31" s="167"/>
      <c r="O31" s="402"/>
      <c r="P31" s="402"/>
      <c r="Q31" s="402"/>
      <c r="R31" s="402"/>
      <c r="S31" s="402"/>
      <c r="T31" s="402"/>
      <c r="U31" s="402"/>
      <c r="V31" s="402"/>
      <c r="W31" s="402"/>
      <c r="X31" s="402"/>
      <c r="Y31" s="402"/>
      <c r="Z31" s="402"/>
      <c r="AA31" s="402"/>
      <c r="AB31" s="402"/>
      <c r="AC31" s="402"/>
      <c r="AD31" s="402"/>
      <c r="AE31" s="402"/>
      <c r="AF31" s="402"/>
      <c r="AG31" s="402"/>
      <c r="AH31" s="402"/>
      <c r="AI31" s="402"/>
      <c r="AJ31" s="184"/>
    </row>
    <row r="32" spans="1:36" s="166" customFormat="1" ht="16.5" customHeight="1" x14ac:dyDescent="0.35">
      <c r="A32" s="439"/>
      <c r="B32" s="440"/>
      <c r="C32" s="440"/>
      <c r="D32" s="440"/>
      <c r="E32" s="440"/>
      <c r="F32" s="440"/>
      <c r="G32" s="440"/>
      <c r="H32" s="441"/>
      <c r="I32" s="420" t="s">
        <v>3</v>
      </c>
      <c r="J32" s="421"/>
      <c r="K32" s="421"/>
      <c r="L32" s="421"/>
      <c r="M32" s="422"/>
      <c r="N32" s="164"/>
      <c r="O32" s="401" t="str">
        <f>IF(ISBLANK(入力フォーム!K51),"",入力フォーム!K51)</f>
        <v>横須賀市○○町1-2-3　マンションよこすか101</v>
      </c>
      <c r="P32" s="401"/>
      <c r="Q32" s="401"/>
      <c r="R32" s="401"/>
      <c r="S32" s="401"/>
      <c r="T32" s="401"/>
      <c r="U32" s="401"/>
      <c r="V32" s="401"/>
      <c r="W32" s="401"/>
      <c r="X32" s="401"/>
      <c r="Y32" s="401"/>
      <c r="Z32" s="401"/>
      <c r="AA32" s="401"/>
      <c r="AB32" s="401"/>
      <c r="AC32" s="401"/>
      <c r="AD32" s="401"/>
      <c r="AE32" s="401"/>
      <c r="AF32" s="401"/>
      <c r="AG32" s="401"/>
      <c r="AH32" s="401"/>
      <c r="AI32" s="401"/>
      <c r="AJ32" s="185"/>
    </row>
    <row r="33" spans="1:36" s="166" customFormat="1" ht="16.5" customHeight="1" thickBot="1" x14ac:dyDescent="0.4">
      <c r="A33" s="414"/>
      <c r="B33" s="415"/>
      <c r="C33" s="415"/>
      <c r="D33" s="415"/>
      <c r="E33" s="415"/>
      <c r="F33" s="415"/>
      <c r="G33" s="415"/>
      <c r="H33" s="416"/>
      <c r="I33" s="436"/>
      <c r="J33" s="437"/>
      <c r="K33" s="437"/>
      <c r="L33" s="437"/>
      <c r="M33" s="438"/>
      <c r="N33" s="186"/>
      <c r="O33" s="403"/>
      <c r="P33" s="403"/>
      <c r="Q33" s="403"/>
      <c r="R33" s="403"/>
      <c r="S33" s="403"/>
      <c r="T33" s="403"/>
      <c r="U33" s="403"/>
      <c r="V33" s="403"/>
      <c r="W33" s="403"/>
      <c r="X33" s="403"/>
      <c r="Y33" s="403"/>
      <c r="Z33" s="403"/>
      <c r="AA33" s="403"/>
      <c r="AB33" s="403"/>
      <c r="AC33" s="403"/>
      <c r="AD33" s="403"/>
      <c r="AE33" s="403"/>
      <c r="AF33" s="403"/>
      <c r="AG33" s="403"/>
      <c r="AH33" s="403"/>
      <c r="AI33" s="403"/>
      <c r="AJ33" s="180"/>
    </row>
    <row r="34" spans="1:36" s="166" customFormat="1" ht="24" customHeight="1" thickBot="1" x14ac:dyDescent="0.4">
      <c r="A34" s="170" t="s">
        <v>255</v>
      </c>
      <c r="B34" s="171"/>
      <c r="C34" s="171"/>
      <c r="D34" s="171"/>
      <c r="E34" s="171"/>
      <c r="F34" s="171"/>
      <c r="G34" s="171"/>
      <c r="H34" s="171"/>
      <c r="I34" s="171"/>
      <c r="J34" s="171"/>
      <c r="K34" s="171"/>
      <c r="L34" s="171"/>
      <c r="M34" s="171"/>
      <c r="N34" s="171"/>
      <c r="O34" s="171"/>
    </row>
    <row r="35" spans="1:36" s="166" customFormat="1" ht="16.5" customHeight="1" x14ac:dyDescent="0.35">
      <c r="A35" s="404" t="s">
        <v>156</v>
      </c>
      <c r="B35" s="405"/>
      <c r="C35" s="405"/>
      <c r="D35" s="405"/>
      <c r="E35" s="405"/>
      <c r="F35" s="405"/>
      <c r="G35" s="405"/>
      <c r="H35" s="406"/>
      <c r="I35" s="181"/>
      <c r="J35" s="410" t="str">
        <f>IF(ISBLANK(入力フォーム!K53),"",入力フォーム!K53)</f>
        <v>喀痰吸引等研修（第１号研修）</v>
      </c>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182"/>
    </row>
    <row r="36" spans="1:36" s="166" customFormat="1" ht="16.5" customHeight="1" x14ac:dyDescent="0.35">
      <c r="A36" s="407"/>
      <c r="B36" s="408"/>
      <c r="C36" s="408"/>
      <c r="D36" s="408"/>
      <c r="E36" s="408"/>
      <c r="F36" s="408"/>
      <c r="G36" s="408"/>
      <c r="H36" s="409"/>
      <c r="I36" s="169"/>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184"/>
    </row>
    <row r="37" spans="1:36" s="166" customFormat="1" ht="16.5" customHeight="1" x14ac:dyDescent="0.35">
      <c r="A37" s="411" t="s">
        <v>208</v>
      </c>
      <c r="B37" s="412"/>
      <c r="C37" s="412"/>
      <c r="D37" s="412"/>
      <c r="E37" s="412"/>
      <c r="F37" s="412"/>
      <c r="G37" s="412"/>
      <c r="H37" s="413"/>
      <c r="I37" s="168"/>
      <c r="J37" s="399" t="str">
        <f>IF(ISBLANK(入力フォーム!K54),"",入力フォーム!K54)</f>
        <v>○○○○研修</v>
      </c>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185"/>
    </row>
    <row r="38" spans="1:36" s="166" customFormat="1" ht="16.5" customHeight="1" x14ac:dyDescent="0.35">
      <c r="A38" s="407"/>
      <c r="B38" s="408"/>
      <c r="C38" s="408"/>
      <c r="D38" s="408"/>
      <c r="E38" s="408"/>
      <c r="F38" s="408"/>
      <c r="G38" s="408"/>
      <c r="H38" s="409"/>
      <c r="I38" s="169"/>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184"/>
    </row>
    <row r="39" spans="1:36" s="166" customFormat="1" ht="16.5" customHeight="1" x14ac:dyDescent="0.35">
      <c r="A39" s="411" t="s">
        <v>157</v>
      </c>
      <c r="B39" s="412"/>
      <c r="C39" s="412"/>
      <c r="D39" s="412"/>
      <c r="E39" s="412"/>
      <c r="F39" s="412"/>
      <c r="G39" s="412"/>
      <c r="H39" s="413"/>
      <c r="I39" s="168"/>
      <c r="J39" s="399" t="str">
        <f>IF(ISBLANK(入力フォーム!K55),"",入力フォーム!K55)</f>
        <v>神奈川県○○研修センター</v>
      </c>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185"/>
    </row>
    <row r="40" spans="1:36" s="166" customFormat="1" ht="16.5" customHeight="1" x14ac:dyDescent="0.35">
      <c r="A40" s="439"/>
      <c r="B40" s="440"/>
      <c r="C40" s="440"/>
      <c r="D40" s="440"/>
      <c r="E40" s="440"/>
      <c r="F40" s="440"/>
      <c r="G40" s="440"/>
      <c r="H40" s="441"/>
      <c r="I40" s="173"/>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c r="AG40" s="587"/>
      <c r="AH40" s="587"/>
      <c r="AI40" s="587"/>
      <c r="AJ40" s="183"/>
    </row>
    <row r="41" spans="1:36" s="166" customFormat="1" ht="16.5" customHeight="1" x14ac:dyDescent="0.35">
      <c r="A41" s="411" t="s">
        <v>218</v>
      </c>
      <c r="B41" s="412"/>
      <c r="C41" s="412"/>
      <c r="D41" s="412"/>
      <c r="E41" s="412"/>
      <c r="F41" s="412"/>
      <c r="G41" s="412"/>
      <c r="H41" s="413"/>
      <c r="I41" s="168"/>
      <c r="J41" s="584">
        <f>IF(ISBLANK(入力フォーム!K56),"",入力フォーム!K56)</f>
        <v>46157</v>
      </c>
      <c r="K41" s="584"/>
      <c r="L41" s="584"/>
      <c r="M41" s="584"/>
      <c r="N41" s="584"/>
      <c r="O41" s="584"/>
      <c r="P41" s="584"/>
      <c r="Q41" s="584"/>
      <c r="R41" s="187"/>
      <c r="S41" s="579" t="s">
        <v>219</v>
      </c>
      <c r="T41" s="412"/>
      <c r="U41" s="412"/>
      <c r="V41" s="412"/>
      <c r="W41" s="412"/>
      <c r="X41" s="412"/>
      <c r="Y41" s="412"/>
      <c r="Z41" s="413"/>
      <c r="AA41" s="168"/>
      <c r="AB41" s="581">
        <f>IF(ISBLANK(入力フォーム!AF56),"",入力フォーム!AF56)</f>
        <v>123456</v>
      </c>
      <c r="AC41" s="581"/>
      <c r="AD41" s="581"/>
      <c r="AE41" s="581"/>
      <c r="AF41" s="581"/>
      <c r="AG41" s="581"/>
      <c r="AH41" s="581"/>
      <c r="AI41" s="582" t="s">
        <v>1</v>
      </c>
      <c r="AJ41" s="583"/>
    </row>
    <row r="42" spans="1:36" s="166" customFormat="1" ht="16.5" customHeight="1" thickBot="1" x14ac:dyDescent="0.4">
      <c r="A42" s="414"/>
      <c r="B42" s="415"/>
      <c r="C42" s="415"/>
      <c r="D42" s="415"/>
      <c r="E42" s="415"/>
      <c r="F42" s="415"/>
      <c r="G42" s="415"/>
      <c r="H42" s="416"/>
      <c r="I42" s="179"/>
      <c r="J42" s="585"/>
      <c r="K42" s="585"/>
      <c r="L42" s="585"/>
      <c r="M42" s="585"/>
      <c r="N42" s="585"/>
      <c r="O42" s="585"/>
      <c r="P42" s="585"/>
      <c r="Q42" s="585"/>
      <c r="R42" s="188"/>
      <c r="S42" s="580"/>
      <c r="T42" s="415"/>
      <c r="U42" s="415"/>
      <c r="V42" s="415"/>
      <c r="W42" s="415"/>
      <c r="X42" s="415"/>
      <c r="Y42" s="415"/>
      <c r="Z42" s="416"/>
      <c r="AA42" s="179"/>
      <c r="AB42" s="419"/>
      <c r="AC42" s="419"/>
      <c r="AD42" s="419"/>
      <c r="AE42" s="419"/>
      <c r="AF42" s="419"/>
      <c r="AG42" s="419"/>
      <c r="AH42" s="419"/>
      <c r="AI42" s="397"/>
      <c r="AJ42" s="398"/>
    </row>
    <row r="43" spans="1:36" s="166" customFormat="1" ht="24" customHeight="1" thickBot="1" x14ac:dyDescent="0.4">
      <c r="A43" s="170" t="s">
        <v>231</v>
      </c>
      <c r="B43" s="171"/>
      <c r="C43" s="171"/>
      <c r="D43" s="171"/>
      <c r="E43" s="171"/>
      <c r="F43" s="171"/>
      <c r="G43" s="171"/>
      <c r="H43" s="171"/>
      <c r="I43" s="171"/>
      <c r="J43" s="171"/>
      <c r="K43" s="171"/>
      <c r="L43" s="171"/>
      <c r="M43" s="171"/>
      <c r="N43" s="171"/>
      <c r="O43" s="171"/>
    </row>
    <row r="44" spans="1:36" s="166" customFormat="1" ht="16.5" customHeight="1" x14ac:dyDescent="0.35">
      <c r="A44" s="404" t="s">
        <v>167</v>
      </c>
      <c r="B44" s="405"/>
      <c r="C44" s="405"/>
      <c r="D44" s="405"/>
      <c r="E44" s="405"/>
      <c r="F44" s="405"/>
      <c r="G44" s="405"/>
      <c r="H44" s="406"/>
      <c r="I44" s="181"/>
      <c r="J44" s="418">
        <f>IF(ISBLANK(入力フォーム!AF56),"",入力フォーム!AF58)</f>
        <v>100000</v>
      </c>
      <c r="K44" s="418"/>
      <c r="L44" s="418"/>
      <c r="M44" s="418"/>
      <c r="N44" s="418"/>
      <c r="O44" s="418"/>
      <c r="P44" s="418"/>
      <c r="Q44" s="395" t="s">
        <v>1</v>
      </c>
      <c r="R44" s="396"/>
      <c r="S44" s="586" t="s">
        <v>232</v>
      </c>
      <c r="T44" s="405"/>
      <c r="U44" s="405"/>
      <c r="V44" s="405"/>
      <c r="W44" s="405"/>
      <c r="X44" s="405"/>
      <c r="Y44" s="405"/>
      <c r="Z44" s="406"/>
      <c r="AA44" s="181"/>
      <c r="AB44" s="418">
        <f>IF(ISBLANK(入力フォーム!AF56),"",入力フォーム!AF58)</f>
        <v>100000</v>
      </c>
      <c r="AC44" s="418"/>
      <c r="AD44" s="418"/>
      <c r="AE44" s="418"/>
      <c r="AF44" s="418"/>
      <c r="AG44" s="418"/>
      <c r="AH44" s="418"/>
      <c r="AI44" s="395" t="s">
        <v>1</v>
      </c>
      <c r="AJ44" s="396"/>
    </row>
    <row r="45" spans="1:36" s="166" customFormat="1" ht="16.5" customHeight="1" thickBot="1" x14ac:dyDescent="0.4">
      <c r="A45" s="414"/>
      <c r="B45" s="415"/>
      <c r="C45" s="415"/>
      <c r="D45" s="415"/>
      <c r="E45" s="415"/>
      <c r="F45" s="415"/>
      <c r="G45" s="415"/>
      <c r="H45" s="416"/>
      <c r="I45" s="179"/>
      <c r="J45" s="419"/>
      <c r="K45" s="419"/>
      <c r="L45" s="419"/>
      <c r="M45" s="419"/>
      <c r="N45" s="419"/>
      <c r="O45" s="419"/>
      <c r="P45" s="419"/>
      <c r="Q45" s="397"/>
      <c r="R45" s="398"/>
      <c r="S45" s="580"/>
      <c r="T45" s="415"/>
      <c r="U45" s="415"/>
      <c r="V45" s="415"/>
      <c r="W45" s="415"/>
      <c r="X45" s="415"/>
      <c r="Y45" s="415"/>
      <c r="Z45" s="416"/>
      <c r="AA45" s="179"/>
      <c r="AB45" s="419"/>
      <c r="AC45" s="419"/>
      <c r="AD45" s="419"/>
      <c r="AE45" s="419"/>
      <c r="AF45" s="419"/>
      <c r="AG45" s="419"/>
      <c r="AH45" s="419"/>
      <c r="AI45" s="397"/>
      <c r="AJ45" s="398"/>
    </row>
  </sheetData>
  <sheetProtection sheet="1" objects="1" scenarios="1"/>
  <mergeCells count="39">
    <mergeCell ref="A1:AJ1"/>
    <mergeCell ref="Z3:AJ3"/>
    <mergeCell ref="A14:H16"/>
    <mergeCell ref="J14:AI16"/>
    <mergeCell ref="A18:H22"/>
    <mergeCell ref="J18:AI22"/>
    <mergeCell ref="A9:AJ12"/>
    <mergeCell ref="A24:H25"/>
    <mergeCell ref="A28:H33"/>
    <mergeCell ref="I28:M29"/>
    <mergeCell ref="N28:S29"/>
    <mergeCell ref="T28:Y29"/>
    <mergeCell ref="A26:H27"/>
    <mergeCell ref="AA28:AI29"/>
    <mergeCell ref="I30:M31"/>
    <mergeCell ref="J24:V25"/>
    <mergeCell ref="X24:AC25"/>
    <mergeCell ref="AE24:AI25"/>
    <mergeCell ref="J26:AI27"/>
    <mergeCell ref="A39:H40"/>
    <mergeCell ref="J39:AI40"/>
    <mergeCell ref="O30:AI31"/>
    <mergeCell ref="I32:M33"/>
    <mergeCell ref="O32:AI33"/>
    <mergeCell ref="A35:H36"/>
    <mergeCell ref="J35:AI36"/>
    <mergeCell ref="A37:H38"/>
    <mergeCell ref="J37:AI38"/>
    <mergeCell ref="A44:H45"/>
    <mergeCell ref="S41:Z42"/>
    <mergeCell ref="AB41:AH42"/>
    <mergeCell ref="AI41:AJ42"/>
    <mergeCell ref="A41:H42"/>
    <mergeCell ref="J41:Q42"/>
    <mergeCell ref="S44:Z45"/>
    <mergeCell ref="AB44:AH45"/>
    <mergeCell ref="AI44:AJ45"/>
    <mergeCell ref="J44:P45"/>
    <mergeCell ref="Q44:R45"/>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DE5D-1BBF-4DA9-9E31-0AC61518D86B}">
  <dimension ref="A1:AL2"/>
  <sheetViews>
    <sheetView workbookViewId="0">
      <selection activeCell="A2" sqref="A2:XFD2"/>
    </sheetView>
  </sheetViews>
  <sheetFormatPr defaultRowHeight="13.5" x14ac:dyDescent="0.35"/>
  <cols>
    <col min="1" max="1" width="9" style="116"/>
    <col min="2" max="2" width="10.5" style="116" bestFit="1" customWidth="1"/>
    <col min="3" max="3" width="13.25" style="116" customWidth="1"/>
    <col min="4" max="5" width="17.75" style="116" customWidth="1"/>
    <col min="6" max="6" width="13.25" style="116" customWidth="1"/>
    <col min="7" max="7" width="24.5" style="116" customWidth="1"/>
    <col min="8" max="8" width="19.25" style="116" customWidth="1"/>
    <col min="9" max="9" width="13.25" style="116" customWidth="1"/>
    <col min="10" max="11" width="22" style="116" customWidth="1"/>
    <col min="12" max="12" width="13.5" style="116" customWidth="1"/>
    <col min="13" max="13" width="16.5" style="116" customWidth="1"/>
    <col min="14" max="14" width="9.5" style="116" bestFit="1" customWidth="1"/>
    <col min="15" max="18" width="22" style="116" customWidth="1"/>
    <col min="19" max="21" width="10.25" style="116" customWidth="1"/>
    <col min="22" max="22" width="13" style="116" customWidth="1"/>
    <col min="23" max="29" width="11.125" style="116" customWidth="1"/>
    <col min="30" max="32" width="14.5" style="116" customWidth="1"/>
    <col min="33" max="34" width="11.625" style="116" bestFit="1" customWidth="1"/>
    <col min="35" max="35" width="9.5" style="116" bestFit="1" customWidth="1"/>
    <col min="36" max="16384" width="9" style="116"/>
  </cols>
  <sheetData>
    <row r="1" spans="1:38" x14ac:dyDescent="0.35">
      <c r="A1" s="116" t="s">
        <v>241</v>
      </c>
      <c r="B1" s="116" t="s">
        <v>243</v>
      </c>
      <c r="C1" s="116" t="s">
        <v>74</v>
      </c>
      <c r="D1" s="116" t="s">
        <v>73</v>
      </c>
      <c r="E1" s="116" t="s">
        <v>95</v>
      </c>
      <c r="F1" s="116" t="s">
        <v>82</v>
      </c>
      <c r="G1" s="116" t="s">
        <v>77</v>
      </c>
      <c r="H1" s="116" t="s">
        <v>78</v>
      </c>
      <c r="I1" s="116" t="s">
        <v>83</v>
      </c>
      <c r="J1" s="116" t="s">
        <v>79</v>
      </c>
      <c r="K1" s="116" t="s">
        <v>242</v>
      </c>
      <c r="L1" s="116" t="s">
        <v>205</v>
      </c>
      <c r="M1" s="116" t="s">
        <v>134</v>
      </c>
      <c r="N1" s="116" t="s">
        <v>142</v>
      </c>
      <c r="O1" s="116" t="s">
        <v>156</v>
      </c>
      <c r="P1" s="116" t="s">
        <v>208</v>
      </c>
      <c r="Q1" s="116" t="s">
        <v>227</v>
      </c>
      <c r="R1" s="116" t="s">
        <v>228</v>
      </c>
      <c r="S1" s="116" t="s">
        <v>219</v>
      </c>
      <c r="T1" s="116" t="s">
        <v>167</v>
      </c>
      <c r="U1" s="116" t="s">
        <v>170</v>
      </c>
      <c r="V1" s="116" t="s">
        <v>75</v>
      </c>
      <c r="W1" s="116" t="s">
        <v>81</v>
      </c>
      <c r="X1" s="116" t="s">
        <v>76</v>
      </c>
      <c r="Y1" s="116" t="s">
        <v>84</v>
      </c>
      <c r="Z1" s="116" t="s">
        <v>85</v>
      </c>
      <c r="AA1" s="116" t="s">
        <v>14</v>
      </c>
      <c r="AB1" s="116" t="s">
        <v>86</v>
      </c>
      <c r="AC1" s="116" t="s">
        <v>87</v>
      </c>
      <c r="AD1" s="116" t="s">
        <v>80</v>
      </c>
      <c r="AE1" s="116" t="s">
        <v>230</v>
      </c>
      <c r="AF1" s="116" t="s">
        <v>88</v>
      </c>
      <c r="AG1" s="116" t="s">
        <v>229</v>
      </c>
      <c r="AH1" s="116" t="s">
        <v>234</v>
      </c>
      <c r="AI1" s="116" t="s">
        <v>235</v>
      </c>
      <c r="AJ1" s="116" t="s">
        <v>236</v>
      </c>
      <c r="AK1" s="116" t="s">
        <v>237</v>
      </c>
      <c r="AL1" s="116" t="s">
        <v>238</v>
      </c>
    </row>
    <row r="2" spans="1:38" x14ac:dyDescent="0.35">
      <c r="B2" s="201">
        <f>入力フォーム!K34</f>
        <v>46157</v>
      </c>
      <c r="C2" s="199">
        <f>入力フォーム!K47</f>
        <v>1421012345</v>
      </c>
      <c r="D2" s="116" t="str">
        <f>入力フォーム!K48</f>
        <v>グループホームよこすか</v>
      </c>
      <c r="E2" s="116" t="str">
        <f>入力フォーム!K49</f>
        <v>共同生活援助</v>
      </c>
      <c r="F2" s="200">
        <f>入力フォーム!L50</f>
        <v>2388550</v>
      </c>
      <c r="G2" s="116" t="str">
        <f>入力フォーム!K51</f>
        <v>横須賀市○○町1-2-3　マンションよこすか101</v>
      </c>
      <c r="H2" s="116" t="str">
        <f>入力フォーム!K38</f>
        <v>社会福祉法人　よこすか福祉会</v>
      </c>
      <c r="I2" s="122">
        <f>入力フォーム!L36</f>
        <v>2388550</v>
      </c>
      <c r="J2" s="116" t="str">
        <f>入力フォーム!K37</f>
        <v>横須賀市○○町123番地</v>
      </c>
      <c r="K2" s="116" t="str">
        <f>入力フォーム!K39</f>
        <v>理事長　福祉　花子</v>
      </c>
      <c r="L2" s="116" t="str">
        <f>入力フォーム!B45</f>
        <v>支援　良男</v>
      </c>
      <c r="M2" s="116" t="str">
        <f>入力フォーム!N45</f>
        <v>生活支援員</v>
      </c>
      <c r="N2" s="116" t="str">
        <f>入力フォーム!AF45</f>
        <v>常勤</v>
      </c>
      <c r="O2" s="116" t="str">
        <f>入力フォーム!K53</f>
        <v>喀痰吸引等研修（第１号研修）</v>
      </c>
      <c r="P2" s="116" t="str">
        <f>入力フォーム!K54</f>
        <v>○○○○研修</v>
      </c>
      <c r="Q2" s="116" t="str">
        <f>入力フォーム!K55</f>
        <v>神奈川県○○研修センター</v>
      </c>
      <c r="R2" s="201">
        <f>入力フォーム!K56</f>
        <v>46157</v>
      </c>
      <c r="S2" s="117">
        <f>入力フォーム!AF56</f>
        <v>123456</v>
      </c>
      <c r="T2" s="117">
        <f>入力フォーム!AF57</f>
        <v>100000</v>
      </c>
      <c r="U2" s="117">
        <f>入力フォーム!AF58</f>
        <v>100000</v>
      </c>
      <c r="V2" s="116" t="str">
        <f>入力フォーム!K71</f>
        <v>よこすか銀行</v>
      </c>
      <c r="W2" s="123">
        <f>入力フォーム!AD71</f>
        <v>123</v>
      </c>
      <c r="X2" s="116" t="str">
        <f>入力フォーム!K72</f>
        <v>よこすか支店</v>
      </c>
      <c r="Y2" s="124">
        <f>入力フォーム!AD72</f>
        <v>456</v>
      </c>
      <c r="Z2" s="124" t="str">
        <f>入力フォーム!K73</f>
        <v>普通預金</v>
      </c>
      <c r="AA2" s="125">
        <f>入力フォーム!AB73</f>
        <v>123456</v>
      </c>
      <c r="AB2" s="125" t="str">
        <f>入力フォーム!K74</f>
        <v>ﾌｸ)ｶﾅｶﾞﾜﾌｸｼｶｲ ﾘｼﾞﾁﾖｳ ｶｲｺﾞ ﾘﾖｳｺ</v>
      </c>
      <c r="AC2" s="126">
        <f>入力フォーム!K64</f>
        <v>46169</v>
      </c>
      <c r="AD2" s="117">
        <f>入力フォーム!K65</f>
        <v>100000</v>
      </c>
      <c r="AE2" s="128">
        <f>入力フォーム!K63</f>
        <v>46169</v>
      </c>
      <c r="AF2" s="128">
        <f>入力フォーム!K66</f>
        <v>46191</v>
      </c>
      <c r="AG2" s="126">
        <f>入力フォーム!K67</f>
        <v>46169</v>
      </c>
      <c r="AH2" s="126">
        <f>IF(ISBLANK(入力フォーム!K93),"",入力フォーム!K89)</f>
        <v>46169</v>
      </c>
      <c r="AI2" s="122">
        <f>IF(ISBLANK(入力フォーム!L91),"",入力フォーム!L91)</f>
        <v>9999999</v>
      </c>
      <c r="AJ2" s="116" t="str">
        <f>IF(ISBLANK(入力フォーム!K92),"",入力フォーム!K92)</f>
        <v>○○市○○町○○区4-5-6　○○ビル○階</v>
      </c>
      <c r="AK2" s="116" t="str">
        <f>IF(ISBLANK(入力フォーム!K93),"",入力フォーム!K93)</f>
        <v>社会福祉法人　かながわ福祉会</v>
      </c>
      <c r="AL2" s="116" t="str">
        <f>IF(ISBLANK(入力フォーム!K94),"",入力フォーム!K94)</f>
        <v>理事長　介護　良子</v>
      </c>
    </row>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入力フォーム</vt:lpstr>
      <vt:lpstr>交付申請書</vt:lpstr>
      <vt:lpstr>事業計画書</vt:lpstr>
      <vt:lpstr>請求書</vt:lpstr>
      <vt:lpstr>委任状</vt:lpstr>
      <vt:lpstr>実績報告書</vt:lpstr>
      <vt:lpstr>実施結果報告書</vt:lpstr>
      <vt:lpstr>データ貼付用</vt:lpstr>
      <vt:lpstr>委任状!Print_Area</vt:lpstr>
      <vt:lpstr>交付申請書!Print_Area</vt:lpstr>
      <vt:lpstr>事業計画書!Print_Area</vt:lpstr>
      <vt:lpstr>実施結果報告書!Print_Area</vt:lpstr>
      <vt:lpstr>実績報告書!Print_Area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2026-03-24T09:02:58Z</cp:lastPrinted>
  <dcterms:created xsi:type="dcterms:W3CDTF">2023-03-03T09:35:00Z</dcterms:created>
  <dcterms:modified xsi:type="dcterms:W3CDTF">2026-03-24T09:09:11Z</dcterms:modified>
</cp:coreProperties>
</file>