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jack\v3_fsroot\FS\障害福祉課共有\障害福祉＞障害福祉\施設係\09_従事職員研修費補助金\02　申請様式（案）\"/>
    </mc:Choice>
  </mc:AlternateContent>
  <xr:revisionPtr revIDLastSave="0" documentId="13_ncr:1_{6911BCD3-783B-486A-91BB-8FFFCE8A2529}" xr6:coauthVersionLast="47" xr6:coauthVersionMax="47" xr10:uidLastSave="{00000000-0000-0000-0000-000000000000}"/>
  <bookViews>
    <workbookView xWindow="-120" yWindow="-120" windowWidth="29040" windowHeight="15720" tabRatio="959" xr2:uid="{00000000-000D-0000-FFFF-FFFF00000000}"/>
  </bookViews>
  <sheets>
    <sheet name="入力フォーム【変更】" sheetId="19" r:id="rId1"/>
    <sheet name="変更申請書" sheetId="46" r:id="rId2"/>
    <sheet name="事業計画書" sheetId="34" r:id="rId3"/>
    <sheet name="請求書" sheetId="35" r:id="rId4"/>
    <sheet name="委任状" sheetId="36" r:id="rId5"/>
    <sheet name="実績報告書" sheetId="48" r:id="rId6"/>
    <sheet name="実施結果報告書" sheetId="50" r:id="rId7"/>
    <sheet name="データ貼付用" sheetId="37" state="hidden" r:id="rId8"/>
  </sheets>
  <definedNames>
    <definedName name="_xlnm.Print_Area" localSheetId="4">委任状!$A$1:$AB$49</definedName>
    <definedName name="_xlnm.Print_Area" localSheetId="2">事業計画書!$A$1:$AJ$44</definedName>
    <definedName name="_xlnm.Print_Area" localSheetId="6">実施結果報告書!$A$1:$AJ$45</definedName>
    <definedName name="_xlnm.Print_Area" localSheetId="5">実績報告書!$A$1:$AB$51</definedName>
    <definedName name="_xlnm.Print_Area" localSheetId="3">請求書!$A$1:$AB$41</definedName>
    <definedName name="_xlnm.Print_Area" localSheetId="1">変更申請書!$A$1:$AB$47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30" i="50" l="1"/>
  <c r="J26" i="50"/>
  <c r="AE24" i="50"/>
  <c r="J24" i="50"/>
  <c r="AE24" i="34"/>
  <c r="J26" i="34"/>
  <c r="AJ7" i="34"/>
  <c r="AJ6" i="34"/>
  <c r="AJ5" i="34"/>
  <c r="AJ7" i="50"/>
  <c r="AJ6" i="50"/>
  <c r="AJ5" i="50"/>
  <c r="AB41" i="50"/>
  <c r="J41" i="50"/>
  <c r="J39" i="50"/>
  <c r="J37" i="50"/>
  <c r="J35" i="50"/>
  <c r="O32" i="50"/>
  <c r="AA28" i="50"/>
  <c r="N28" i="50"/>
  <c r="A1" i="50"/>
  <c r="AF54" i="19"/>
  <c r="J44" i="50" s="1"/>
  <c r="O34" i="48" l="1"/>
  <c r="K100" i="19" l="1"/>
  <c r="B2" i="37" l="1"/>
  <c r="K2" i="37" l="1"/>
  <c r="V2" i="37"/>
  <c r="E2" i="37"/>
  <c r="D2" i="37"/>
  <c r="K74" i="19"/>
  <c r="A1" i="34"/>
  <c r="G15" i="48"/>
  <c r="N12" i="48"/>
  <c r="N10" i="48"/>
  <c r="N8" i="48"/>
  <c r="P7" i="48"/>
  <c r="K78" i="19"/>
  <c r="Z3" i="50" s="1"/>
  <c r="G17" i="48"/>
  <c r="T4" i="48" l="1"/>
  <c r="W38" i="48"/>
  <c r="W39" i="48"/>
  <c r="I32" i="46"/>
  <c r="I30" i="46"/>
  <c r="P26" i="46"/>
  <c r="G17" i="46"/>
  <c r="G15" i="46"/>
  <c r="N12" i="46"/>
  <c r="N10" i="46"/>
  <c r="N8" i="46"/>
  <c r="P7" i="46"/>
  <c r="T4" i="46"/>
  <c r="K66" i="19"/>
  <c r="S2" i="37"/>
  <c r="R2" i="37"/>
  <c r="Q2" i="37"/>
  <c r="P2" i="37"/>
  <c r="O2" i="37"/>
  <c r="N2" i="37"/>
  <c r="M2" i="37"/>
  <c r="L2" i="37"/>
  <c r="J2" i="37"/>
  <c r="I2" i="37"/>
  <c r="H2" i="37"/>
  <c r="G2" i="37"/>
  <c r="W40" i="48" l="1"/>
  <c r="J42" i="34"/>
  <c r="B20" i="35"/>
  <c r="J39" i="34"/>
  <c r="J37" i="34" l="1"/>
  <c r="J35" i="34"/>
  <c r="AA28" i="34"/>
  <c r="N28" i="34"/>
  <c r="O32" i="34"/>
  <c r="O30" i="34"/>
  <c r="J24" i="34"/>
  <c r="AI2" i="37" l="1"/>
  <c r="AB42" i="34" l="1"/>
  <c r="T2" i="37"/>
  <c r="AF55" i="19"/>
  <c r="AB44" i="50" s="1"/>
  <c r="AG2" i="37"/>
  <c r="N38" i="48" l="1"/>
  <c r="I30" i="48"/>
  <c r="P27" i="46"/>
  <c r="P28" i="46" s="1"/>
  <c r="K67" i="19"/>
  <c r="K68" i="19" s="1"/>
  <c r="S66" i="19" s="1" a="1"/>
  <c r="S66" i="19" s="1"/>
  <c r="I27" i="48"/>
  <c r="U2" i="37"/>
  <c r="D39" i="36" l="1"/>
  <c r="K28" i="36"/>
  <c r="N15" i="36"/>
  <c r="N13" i="36"/>
  <c r="J29" i="36"/>
  <c r="J33" i="36"/>
  <c r="J31" i="36"/>
  <c r="N17" i="36"/>
  <c r="O12" i="36"/>
  <c r="R6" i="36"/>
  <c r="N39" i="48"/>
  <c r="N40" i="48" s="1"/>
  <c r="I40" i="35"/>
  <c r="I36" i="35"/>
  <c r="X28" i="35"/>
  <c r="F29" i="35"/>
  <c r="H17" i="35"/>
  <c r="N8" i="35"/>
  <c r="I39" i="35"/>
  <c r="I35" i="35"/>
  <c r="F30" i="35"/>
  <c r="F27" i="35"/>
  <c r="I38" i="35"/>
  <c r="I34" i="35"/>
  <c r="T29" i="35"/>
  <c r="U39" i="35"/>
  <c r="U35" i="35"/>
  <c r="X27" i="35"/>
  <c r="F28" i="35"/>
  <c r="H15" i="35"/>
  <c r="O7" i="35"/>
  <c r="W2" i="37"/>
  <c r="N12" i="35"/>
  <c r="N10" i="35"/>
  <c r="K75" i="19"/>
  <c r="U2" i="35" s="1"/>
  <c r="K76" i="19"/>
  <c r="K22" i="35" s="1"/>
  <c r="K77" i="19"/>
  <c r="AH2" i="37" s="1"/>
  <c r="AD2" i="37"/>
  <c r="AC2" i="37"/>
  <c r="AB2" i="37"/>
  <c r="AA2" i="37"/>
  <c r="Y2" i="37"/>
  <c r="F2" i="37"/>
  <c r="Z2" i="37" l="1"/>
  <c r="X2" i="37"/>
  <c r="C2" i="37"/>
  <c r="AE2" i="37" l="1"/>
  <c r="Z3" i="34" l="1"/>
  <c r="AF2" i="37"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<sst xmlns="http://schemas.openxmlformats.org/spreadsheetml/2006/main" count="391" uniqueCount="291">
  <si>
    <t>（あて先）横須賀市長</t>
    <rPh sb="3" eb="4">
      <t>サキ</t>
    </rPh>
    <rPh sb="5" eb="10">
      <t>ヨコスカシチョウ</t>
    </rPh>
    <phoneticPr fontId="3"/>
  </si>
  <si>
    <t>円</t>
    <rPh sb="0" eb="1">
      <t>エン</t>
    </rPh>
    <phoneticPr fontId="3"/>
  </si>
  <si>
    <t>〒</t>
    <phoneticPr fontId="3"/>
  </si>
  <si>
    <t>所在地</t>
    <rPh sb="0" eb="3">
      <t>ショザイチ</t>
    </rPh>
    <phoneticPr fontId="3"/>
  </si>
  <si>
    <t>名　称</t>
    <rPh sb="0" eb="1">
      <t>ナ</t>
    </rPh>
    <rPh sb="2" eb="3">
      <t>ショウ</t>
    </rPh>
    <phoneticPr fontId="3"/>
  </si>
  <si>
    <t>電話番号</t>
    <rPh sb="0" eb="2">
      <t>デンワ</t>
    </rPh>
    <rPh sb="2" eb="4">
      <t>バンゴウ</t>
    </rPh>
    <phoneticPr fontId="3"/>
  </si>
  <si>
    <t>請求書</t>
    <rPh sb="0" eb="3">
      <t>セイキュウショ</t>
    </rPh>
    <phoneticPr fontId="3"/>
  </si>
  <si>
    <t>請求金額</t>
    <rPh sb="0" eb="2">
      <t>セイキュウ</t>
    </rPh>
    <rPh sb="2" eb="4">
      <t>キンガク</t>
    </rPh>
    <phoneticPr fontId="3"/>
  </si>
  <si>
    <t>メールアドレス</t>
    <phoneticPr fontId="3"/>
  </si>
  <si>
    <t>■本件責任者</t>
    <rPh sb="1" eb="3">
      <t>ホンケン</t>
    </rPh>
    <rPh sb="3" eb="6">
      <t>セキニンシャ</t>
    </rPh>
    <phoneticPr fontId="3"/>
  </si>
  <si>
    <t>■担当者</t>
    <rPh sb="1" eb="4">
      <t>タントウシャ</t>
    </rPh>
    <phoneticPr fontId="3"/>
  </si>
  <si>
    <t>■振込先口座</t>
    <rPh sb="1" eb="4">
      <t>フリコミサキ</t>
    </rPh>
    <rPh sb="4" eb="6">
      <t>コウザ</t>
    </rPh>
    <phoneticPr fontId="3"/>
  </si>
  <si>
    <t>金融機関名</t>
    <rPh sb="0" eb="2">
      <t>キンユウ</t>
    </rPh>
    <rPh sb="2" eb="4">
      <t>キカン</t>
    </rPh>
    <rPh sb="4" eb="5">
      <t>メイ</t>
    </rPh>
    <phoneticPr fontId="3"/>
  </si>
  <si>
    <t>預金種別</t>
    <rPh sb="0" eb="4">
      <t>ヨキンシュベツ</t>
    </rPh>
    <phoneticPr fontId="3"/>
  </si>
  <si>
    <t>口座番号</t>
    <rPh sb="0" eb="2">
      <t>コウザ</t>
    </rPh>
    <rPh sb="2" eb="4">
      <t>バンゴウ</t>
    </rPh>
    <phoneticPr fontId="3"/>
  </si>
  <si>
    <t>金融機関CD</t>
    <rPh sb="0" eb="2">
      <t>キンユウ</t>
    </rPh>
    <rPh sb="2" eb="4">
      <t>キカン</t>
    </rPh>
    <phoneticPr fontId="3"/>
  </si>
  <si>
    <t>役職・氏名：</t>
    <rPh sb="0" eb="2">
      <t>ヤクショク</t>
    </rPh>
    <rPh sb="3" eb="5">
      <t>シメイ</t>
    </rPh>
    <phoneticPr fontId="3"/>
  </si>
  <si>
    <t>電話番号：</t>
    <rPh sb="0" eb="2">
      <t>デンワ</t>
    </rPh>
    <rPh sb="2" eb="4">
      <t>バンゴウ</t>
    </rPh>
    <phoneticPr fontId="3"/>
  </si>
  <si>
    <t>電子メール：</t>
    <rPh sb="0" eb="2">
      <t>デンシ</t>
    </rPh>
    <phoneticPr fontId="3"/>
  </si>
  <si>
    <t>ＦＡＸ番号：</t>
    <rPh sb="3" eb="5">
      <t>バンゴウ</t>
    </rPh>
    <phoneticPr fontId="3"/>
  </si>
  <si>
    <t>支店等名</t>
    <rPh sb="0" eb="2">
      <t>シテン</t>
    </rPh>
    <rPh sb="2" eb="3">
      <t>トウ</t>
    </rPh>
    <rPh sb="3" eb="4">
      <t>メイ</t>
    </rPh>
    <phoneticPr fontId="3"/>
  </si>
  <si>
    <t>委任状</t>
    <rPh sb="0" eb="3">
      <t>イニンジョウ</t>
    </rPh>
    <phoneticPr fontId="3"/>
  </si>
  <si>
    <t>委任者（請求者）</t>
    <rPh sb="0" eb="3">
      <t>イニンシャ</t>
    </rPh>
    <rPh sb="4" eb="7">
      <t>セイキュウシャ</t>
    </rPh>
    <phoneticPr fontId="3"/>
  </si>
  <si>
    <t>　私は、次の者を代理人と定め、下記の権限を委任します。</t>
    <rPh sb="1" eb="2">
      <t>ワタシ</t>
    </rPh>
    <rPh sb="4" eb="5">
      <t>ツギ</t>
    </rPh>
    <rPh sb="6" eb="7">
      <t>モノ</t>
    </rPh>
    <rPh sb="8" eb="11">
      <t>ダイリニン</t>
    </rPh>
    <rPh sb="12" eb="13">
      <t>サダ</t>
    </rPh>
    <rPh sb="15" eb="17">
      <t>カキ</t>
    </rPh>
    <rPh sb="18" eb="20">
      <t>ケンゲン</t>
    </rPh>
    <rPh sb="21" eb="23">
      <t>イニン</t>
    </rPh>
    <phoneticPr fontId="3"/>
  </si>
  <si>
    <t>記</t>
    <rPh sb="0" eb="1">
      <t>キ</t>
    </rPh>
    <phoneticPr fontId="3"/>
  </si>
  <si>
    <t>１　代理人（口座名義人）</t>
    <rPh sb="2" eb="5">
      <t>ダイリニン</t>
    </rPh>
    <rPh sb="6" eb="8">
      <t>コウザ</t>
    </rPh>
    <rPh sb="8" eb="10">
      <t>メイギ</t>
    </rPh>
    <rPh sb="10" eb="11">
      <t>ニン</t>
    </rPh>
    <phoneticPr fontId="3"/>
  </si>
  <si>
    <t>２　委任事項</t>
    <rPh sb="2" eb="4">
      <t>イニン</t>
    </rPh>
    <rPh sb="4" eb="6">
      <t>ジコウ</t>
    </rPh>
    <phoneticPr fontId="3"/>
  </si>
  <si>
    <t>３　振込先口座</t>
    <rPh sb="2" eb="5">
      <t>フリコミサキ</t>
    </rPh>
    <rPh sb="5" eb="7">
      <t>コウザ</t>
    </rPh>
    <phoneticPr fontId="3"/>
  </si>
  <si>
    <t>㊞</t>
    <phoneticPr fontId="3"/>
  </si>
  <si>
    <t>住　　　所
（法人所在地）</t>
    <rPh sb="0" eb="1">
      <t>ジュウ</t>
    </rPh>
    <rPh sb="4" eb="5">
      <t>ショ</t>
    </rPh>
    <rPh sb="7" eb="9">
      <t>ホウジン</t>
    </rPh>
    <rPh sb="9" eb="12">
      <t>ショザイチ</t>
    </rPh>
    <phoneticPr fontId="3"/>
  </si>
  <si>
    <t>氏　　　名
（法人名称）</t>
    <rPh sb="0" eb="1">
      <t>シ</t>
    </rPh>
    <rPh sb="4" eb="5">
      <t>ナ</t>
    </rPh>
    <rPh sb="7" eb="9">
      <t>ホウジン</t>
    </rPh>
    <rPh sb="9" eb="11">
      <t>メイショウ</t>
    </rPh>
    <phoneticPr fontId="3"/>
  </si>
  <si>
    <t>（請求者と口座名義人が異なる場合に提出してください）</t>
    <rPh sb="1" eb="4">
      <t>セイキュウシャ</t>
    </rPh>
    <rPh sb="5" eb="7">
      <t>コウザ</t>
    </rPh>
    <rPh sb="7" eb="9">
      <t>メイギ</t>
    </rPh>
    <rPh sb="9" eb="10">
      <t>ニン</t>
    </rPh>
    <rPh sb="11" eb="12">
      <t>コト</t>
    </rPh>
    <rPh sb="14" eb="16">
      <t>バアイ</t>
    </rPh>
    <rPh sb="17" eb="19">
      <t>テイシュツ</t>
    </rPh>
    <phoneticPr fontId="3"/>
  </si>
  <si>
    <t>FAX番号</t>
    <rPh sb="3" eb="5">
      <t>バンゴウ</t>
    </rPh>
    <phoneticPr fontId="3"/>
  </si>
  <si>
    <t>請求書提出年月日</t>
    <rPh sb="0" eb="3">
      <t>セイキュウショ</t>
    </rPh>
    <rPh sb="3" eb="5">
      <t>テイシュツ</t>
    </rPh>
    <rPh sb="5" eb="8">
      <t>ネンガッピ</t>
    </rPh>
    <phoneticPr fontId="3"/>
  </si>
  <si>
    <t>金融機関コード</t>
    <rPh sb="0" eb="2">
      <t>キンユウ</t>
    </rPh>
    <rPh sb="2" eb="4">
      <t>キカン</t>
    </rPh>
    <phoneticPr fontId="3"/>
  </si>
  <si>
    <t>支店等コード</t>
    <rPh sb="0" eb="2">
      <t>シテン</t>
    </rPh>
    <rPh sb="2" eb="3">
      <t>トウ</t>
    </rPh>
    <phoneticPr fontId="3"/>
  </si>
  <si>
    <t>預金種別</t>
    <rPh sb="0" eb="2">
      <t>ヨキン</t>
    </rPh>
    <rPh sb="2" eb="4">
      <t>シュベツ</t>
    </rPh>
    <phoneticPr fontId="3"/>
  </si>
  <si>
    <t>〒238-8550　横須賀市小川町11番地</t>
    <rPh sb="10" eb="14">
      <t>ヨコスカシ</t>
    </rPh>
    <rPh sb="14" eb="17">
      <t>オガワマチ</t>
    </rPh>
    <rPh sb="19" eb="21">
      <t>バンチ</t>
    </rPh>
    <phoneticPr fontId="3"/>
  </si>
  <si>
    <t>（送付先）</t>
    <rPh sb="1" eb="4">
      <t>ソウフサキ</t>
    </rPh>
    <phoneticPr fontId="3"/>
  </si>
  <si>
    <t>（メール送信先）</t>
    <rPh sb="4" eb="6">
      <t>ソウシン</t>
    </rPh>
    <rPh sb="6" eb="7">
      <t>サキ</t>
    </rPh>
    <phoneticPr fontId="3"/>
  </si>
  <si>
    <t>法人の所在地</t>
    <rPh sb="0" eb="2">
      <t>ホウジン</t>
    </rPh>
    <rPh sb="3" eb="6">
      <t>ショザイチ</t>
    </rPh>
    <phoneticPr fontId="3"/>
  </si>
  <si>
    <t>法人の名称</t>
    <rPh sb="0" eb="2">
      <t>ホウジン</t>
    </rPh>
    <rPh sb="3" eb="5">
      <t>メイショウ</t>
    </rPh>
    <phoneticPr fontId="3"/>
  </si>
  <si>
    <t>口座名義人（ﾌﾘｶﾞﾅ）
※半角カタカナ</t>
    <rPh sb="0" eb="2">
      <t>コウザ</t>
    </rPh>
    <rPh sb="2" eb="4">
      <t>メイギ</t>
    </rPh>
    <rPh sb="4" eb="5">
      <t>ニン</t>
    </rPh>
    <rPh sb="14" eb="16">
      <t>ハンカク</t>
    </rPh>
    <phoneticPr fontId="3"/>
  </si>
  <si>
    <t>委任状提出年月日</t>
    <rPh sb="0" eb="3">
      <t>イニンジョウ</t>
    </rPh>
    <rPh sb="3" eb="5">
      <t>テイシュツ</t>
    </rPh>
    <rPh sb="5" eb="8">
      <t>ネンガッピ</t>
    </rPh>
    <phoneticPr fontId="3"/>
  </si>
  <si>
    <t>代理人住所（法人所在地）</t>
    <rPh sb="0" eb="2">
      <t>ダイリ</t>
    </rPh>
    <rPh sb="2" eb="3">
      <t>ニン</t>
    </rPh>
    <rPh sb="3" eb="5">
      <t>ジュウショ</t>
    </rPh>
    <rPh sb="6" eb="8">
      <t>ホウジン</t>
    </rPh>
    <rPh sb="8" eb="11">
      <t>ショザイチ</t>
    </rPh>
    <phoneticPr fontId="3"/>
  </si>
  <si>
    <t>代理人氏名（法人名称）</t>
    <rPh sb="0" eb="2">
      <t>ダイリ</t>
    </rPh>
    <rPh sb="2" eb="3">
      <t>ニン</t>
    </rPh>
    <rPh sb="3" eb="5">
      <t>シメイ</t>
    </rPh>
    <rPh sb="6" eb="8">
      <t>ホウジン</t>
    </rPh>
    <rPh sb="8" eb="10">
      <t>メイショウ</t>
    </rPh>
    <phoneticPr fontId="3"/>
  </si>
  <si>
    <t>この申請様式（エクセル）の使い方について</t>
    <rPh sb="2" eb="4">
      <t>シンセイ</t>
    </rPh>
    <rPh sb="4" eb="6">
      <t>ヨウシキ</t>
    </rPh>
    <rPh sb="13" eb="14">
      <t>ツカ</t>
    </rPh>
    <rPh sb="15" eb="16">
      <t>カタ</t>
    </rPh>
    <phoneticPr fontId="3"/>
  </si>
  <si>
    <t>代表者役職氏名
（法人の場合のみ）</t>
    <phoneticPr fontId="3"/>
  </si>
  <si>
    <t>口座名義人
（フリガナ）</t>
    <rPh sb="0" eb="2">
      <t>コウザ</t>
    </rPh>
    <rPh sb="2" eb="4">
      <t>メイギ</t>
    </rPh>
    <rPh sb="4" eb="5">
      <t>ニン</t>
    </rPh>
    <phoneticPr fontId="3"/>
  </si>
  <si>
    <t>支店コード</t>
    <rPh sb="0" eb="2">
      <t>シテン</t>
    </rPh>
    <phoneticPr fontId="3"/>
  </si>
  <si>
    <t>円也</t>
    <rPh sb="0" eb="1">
      <t>エン</t>
    </rPh>
    <rPh sb="1" eb="2">
      <t>ナリ</t>
    </rPh>
    <phoneticPr fontId="3"/>
  </si>
  <si>
    <t>※交付決定日や支払予定日は、前後する場合があります。</t>
    <rPh sb="1" eb="3">
      <t>コウフ</t>
    </rPh>
    <rPh sb="3" eb="5">
      <t>ケッテイ</t>
    </rPh>
    <rPh sb="5" eb="6">
      <t>ビ</t>
    </rPh>
    <rPh sb="7" eb="9">
      <t>シハライ</t>
    </rPh>
    <rPh sb="9" eb="11">
      <t>ヨテイ</t>
    </rPh>
    <rPh sb="11" eb="12">
      <t>ビ</t>
    </rPh>
    <rPh sb="14" eb="16">
      <t>ゼンゴ</t>
    </rPh>
    <rPh sb="18" eb="20">
      <t>バアイ</t>
    </rPh>
    <phoneticPr fontId="3"/>
  </si>
  <si>
    <t>提出年月日</t>
    <rPh sb="0" eb="2">
      <t>テイシュツ</t>
    </rPh>
    <rPh sb="2" eb="5">
      <t>ネンガッピ</t>
    </rPh>
    <phoneticPr fontId="3"/>
  </si>
  <si>
    <t>所属・氏名</t>
    <rPh sb="0" eb="2">
      <t>ショゾク</t>
    </rPh>
    <rPh sb="3" eb="5">
      <t>シメイ</t>
    </rPh>
    <phoneticPr fontId="3"/>
  </si>
  <si>
    <t>　別紙、請求書に記載のとおり</t>
    <rPh sb="1" eb="3">
      <t>ベッシ</t>
    </rPh>
    <rPh sb="4" eb="7">
      <t>セイキュウショ</t>
    </rPh>
    <rPh sb="8" eb="10">
      <t>キサイ</t>
    </rPh>
    <phoneticPr fontId="3"/>
  </si>
  <si>
    <t>請求情報</t>
    <rPh sb="0" eb="2">
      <t>セイキュウ</t>
    </rPh>
    <rPh sb="2" eb="4">
      <t>ジョウホウ</t>
    </rPh>
    <phoneticPr fontId="3"/>
  </si>
  <si>
    <t>支払予定日</t>
    <rPh sb="0" eb="2">
      <t>シハライ</t>
    </rPh>
    <rPh sb="2" eb="4">
      <t>ヨテイ</t>
    </rPh>
    <rPh sb="4" eb="5">
      <t>ビ</t>
    </rPh>
    <phoneticPr fontId="3"/>
  </si>
  <si>
    <t>提出方法</t>
    <rPh sb="0" eb="2">
      <t>テイシュツ</t>
    </rPh>
    <rPh sb="2" eb="4">
      <t>ホウホウ</t>
    </rPh>
    <phoneticPr fontId="3"/>
  </si>
  <si>
    <t>提出期限</t>
    <rPh sb="0" eb="4">
      <t>テイシュツキゲン</t>
    </rPh>
    <phoneticPr fontId="3"/>
  </si>
  <si>
    <t>提出先</t>
    <rPh sb="0" eb="3">
      <t>テイシュツサキ</t>
    </rPh>
    <phoneticPr fontId="3"/>
  </si>
  <si>
    <t>（受付時間）</t>
    <rPh sb="1" eb="5">
      <t>ウケツケジカン</t>
    </rPh>
    <phoneticPr fontId="3"/>
  </si>
  <si>
    <t>※「委任状」は押印が必要なため、原本を郵送によりご提出ください。</t>
    <rPh sb="2" eb="5">
      <t>イニンジョウ</t>
    </rPh>
    <rPh sb="7" eb="9">
      <t>オウイン</t>
    </rPh>
    <rPh sb="10" eb="12">
      <t>ヒツヨウ</t>
    </rPh>
    <rPh sb="16" eb="18">
      <t>ゲンポン</t>
    </rPh>
    <rPh sb="19" eb="21">
      <t>ユウソウ</t>
    </rPh>
    <rPh sb="25" eb="27">
      <t>テイシュツ</t>
    </rPh>
    <phoneticPr fontId="3"/>
  </si>
  <si>
    <t>・メールアドレス：wf-shogai@city.yokosuka.kanagawa.jp</t>
    <phoneticPr fontId="3"/>
  </si>
  <si>
    <t>・8時30分～17時15分（土日、祝休日、年末年始を除く）</t>
    <rPh sb="2" eb="3">
      <t>ジ</t>
    </rPh>
    <rPh sb="5" eb="6">
      <t>フン</t>
    </rPh>
    <rPh sb="9" eb="10">
      <t>ジ</t>
    </rPh>
    <rPh sb="12" eb="13">
      <t>フン</t>
    </rPh>
    <rPh sb="14" eb="16">
      <t>ドニチ</t>
    </rPh>
    <rPh sb="17" eb="20">
      <t>シュクキュウジツ</t>
    </rPh>
    <rPh sb="21" eb="25">
      <t>ネンマツネンシ</t>
    </rPh>
    <rPh sb="26" eb="27">
      <t>ノゾ</t>
    </rPh>
    <phoneticPr fontId="3"/>
  </si>
  <si>
    <t>事業所名称</t>
    <rPh sb="0" eb="5">
      <t>ジギョウショメイショウ</t>
    </rPh>
    <phoneticPr fontId="3"/>
  </si>
  <si>
    <t>事業所番号</t>
    <rPh sb="0" eb="3">
      <t>ジギョウショ</t>
    </rPh>
    <rPh sb="3" eb="5">
      <t>バンゴウ</t>
    </rPh>
    <phoneticPr fontId="3"/>
  </si>
  <si>
    <t>金融機関名</t>
    <rPh sb="0" eb="5">
      <t>キンユウキカンメイ</t>
    </rPh>
    <phoneticPr fontId="3"/>
  </si>
  <si>
    <t>金融機関支店名</t>
    <rPh sb="0" eb="4">
      <t>キンユウキカン</t>
    </rPh>
    <rPh sb="4" eb="7">
      <t>シテンメイ</t>
    </rPh>
    <phoneticPr fontId="3"/>
  </si>
  <si>
    <t>事業所所在地</t>
    <rPh sb="0" eb="3">
      <t>ジギョウショ</t>
    </rPh>
    <rPh sb="3" eb="6">
      <t>ショザイチ</t>
    </rPh>
    <phoneticPr fontId="3"/>
  </si>
  <si>
    <t>法人名称</t>
    <rPh sb="0" eb="4">
      <t>ホウジンメイショウ</t>
    </rPh>
    <phoneticPr fontId="3"/>
  </si>
  <si>
    <t>法人所在地</t>
    <rPh sb="0" eb="5">
      <t>ホウジンショザイチ</t>
    </rPh>
    <phoneticPr fontId="3"/>
  </si>
  <si>
    <t>請求金額</t>
    <rPh sb="0" eb="4">
      <t>セイキュウキンガク</t>
    </rPh>
    <phoneticPr fontId="3"/>
  </si>
  <si>
    <t>金融機関CD</t>
    <rPh sb="0" eb="4">
      <t>キンユウキカン</t>
    </rPh>
    <phoneticPr fontId="3"/>
  </si>
  <si>
    <t>提出年月日を日付形式（和暦または西暦）で入力してください。</t>
    <rPh sb="0" eb="2">
      <t>テイシュツ</t>
    </rPh>
    <rPh sb="2" eb="5">
      <t>ネンガッピ</t>
    </rPh>
    <rPh sb="6" eb="8">
      <t>ヒヅケ</t>
    </rPh>
    <rPh sb="8" eb="10">
      <t>ケイシキ</t>
    </rPh>
    <rPh sb="11" eb="13">
      <t>ワレキ</t>
    </rPh>
    <rPh sb="16" eb="18">
      <t>セイレキ</t>
    </rPh>
    <rPh sb="20" eb="22">
      <t>ニュウリョク</t>
    </rPh>
    <phoneticPr fontId="3"/>
  </si>
  <si>
    <t>事業所郵便番号</t>
    <rPh sb="0" eb="3">
      <t>ジギョウショ</t>
    </rPh>
    <rPh sb="3" eb="7">
      <t>ユウビンバンゴウ</t>
    </rPh>
    <phoneticPr fontId="3"/>
  </si>
  <si>
    <t>法人郵便番号</t>
    <rPh sb="0" eb="2">
      <t>ホウジン</t>
    </rPh>
    <rPh sb="2" eb="6">
      <t>ユウビンバンゴウ</t>
    </rPh>
    <phoneticPr fontId="3"/>
  </si>
  <si>
    <t>支店CD</t>
    <rPh sb="0" eb="2">
      <t>シテン</t>
    </rPh>
    <phoneticPr fontId="3"/>
  </si>
  <si>
    <t>口座種別</t>
    <rPh sb="0" eb="4">
      <t>コウザシュベツ</t>
    </rPh>
    <phoneticPr fontId="3"/>
  </si>
  <si>
    <t>口座名義人</t>
    <rPh sb="0" eb="4">
      <t>コウザメイギ</t>
    </rPh>
    <rPh sb="4" eb="5">
      <t>ニン</t>
    </rPh>
    <phoneticPr fontId="3"/>
  </si>
  <si>
    <t>請求年月日</t>
    <rPh sb="0" eb="5">
      <t>セイキュウネンガッピ</t>
    </rPh>
    <phoneticPr fontId="3"/>
  </si>
  <si>
    <t>支払予定日</t>
    <rPh sb="0" eb="2">
      <t>シハライ</t>
    </rPh>
    <rPh sb="2" eb="5">
      <t>ヨテイビ</t>
    </rPh>
    <phoneticPr fontId="3"/>
  </si>
  <si>
    <t>変更が生じた際は速やかにご提出ください。</t>
    <rPh sb="0" eb="2">
      <t>ヘンコウ</t>
    </rPh>
    <rPh sb="3" eb="4">
      <t>ショウ</t>
    </rPh>
    <rPh sb="6" eb="7">
      <t>サイ</t>
    </rPh>
    <rPh sb="8" eb="9">
      <t>スミ</t>
    </rPh>
    <rPh sb="13" eb="15">
      <t>テイシュツ</t>
    </rPh>
    <phoneticPr fontId="3"/>
  </si>
  <si>
    <t>差引額</t>
    <rPh sb="0" eb="3">
      <t>サシヒキガク</t>
    </rPh>
    <phoneticPr fontId="3"/>
  </si>
  <si>
    <t>変更理由等</t>
    <rPh sb="0" eb="4">
      <t>ヘンコウリユウ</t>
    </rPh>
    <rPh sb="4" eb="5">
      <t>トウ</t>
    </rPh>
    <phoneticPr fontId="3"/>
  </si>
  <si>
    <t>※</t>
    <phoneticPr fontId="3"/>
  </si>
  <si>
    <t>※研修の受講ごとに（研修１件につき申請１件）作成してご提出ください。</t>
    <phoneticPr fontId="3"/>
  </si>
  <si>
    <t>事業所名</t>
    <rPh sb="0" eb="4">
      <t>ジギョウショメイ</t>
    </rPh>
    <phoneticPr fontId="3"/>
  </si>
  <si>
    <r>
      <t>入力後のこの</t>
    </r>
    <r>
      <rPr>
        <b/>
        <sz val="14"/>
        <color rgb="FFFFFF00"/>
        <rFont val="メイリオ"/>
        <family val="3"/>
        <charset val="128"/>
      </rPr>
      <t>エクセルデータを電子メールでご提出</t>
    </r>
    <r>
      <rPr>
        <b/>
        <sz val="14"/>
        <color theme="0"/>
        <rFont val="メイリオ"/>
        <family val="3"/>
        <charset val="128"/>
      </rPr>
      <t>ください。</t>
    </r>
    <rPh sb="0" eb="2">
      <t>ニュウリョク</t>
    </rPh>
    <rPh sb="2" eb="3">
      <t>ゴ</t>
    </rPh>
    <rPh sb="14" eb="16">
      <t>デンシ</t>
    </rPh>
    <rPh sb="21" eb="23">
      <t>テイシュツ</t>
    </rPh>
    <phoneticPr fontId="3"/>
  </si>
  <si>
    <t>サービス種別</t>
    <rPh sb="4" eb="6">
      <t>シュベツ</t>
    </rPh>
    <phoneticPr fontId="3"/>
  </si>
  <si>
    <t>サービス種別</t>
    <rPh sb="4" eb="6">
      <t>シュベツ</t>
    </rPh>
    <phoneticPr fontId="3"/>
  </si>
  <si>
    <t>施設入所支援</t>
    <rPh sb="0" eb="6">
      <t>シセツニュウショシエン</t>
    </rPh>
    <phoneticPr fontId="3"/>
  </si>
  <si>
    <t>共同生活援助</t>
    <rPh sb="0" eb="6">
      <t>キョウドウセイカツエンジョ</t>
    </rPh>
    <phoneticPr fontId="3"/>
  </si>
  <si>
    <t>福祉型障害児入所施設</t>
    <rPh sb="0" eb="3">
      <t>フクシガタ</t>
    </rPh>
    <rPh sb="3" eb="6">
      <t>ショウガイジ</t>
    </rPh>
    <rPh sb="6" eb="10">
      <t>ニュウショシセツ</t>
    </rPh>
    <phoneticPr fontId="3"/>
  </si>
  <si>
    <t>医療型障害児入所施設</t>
    <rPh sb="0" eb="3">
      <t>イリョウガタ</t>
    </rPh>
    <rPh sb="3" eb="6">
      <t>ショウガイジ</t>
    </rPh>
    <rPh sb="6" eb="10">
      <t>ニュウショシセツ</t>
    </rPh>
    <phoneticPr fontId="3"/>
  </si>
  <si>
    <t>療養介護</t>
    <rPh sb="0" eb="4">
      <t>リョウヨウカイゴ</t>
    </rPh>
    <phoneticPr fontId="3"/>
  </si>
  <si>
    <t>生活介護</t>
    <rPh sb="0" eb="4">
      <t>セイカツカイゴ</t>
    </rPh>
    <phoneticPr fontId="3"/>
  </si>
  <si>
    <t>自立訓練（機能訓練・生活訓練）</t>
    <rPh sb="0" eb="4">
      <t>ジリツクンレン</t>
    </rPh>
    <rPh sb="5" eb="9">
      <t>キノウクンレン</t>
    </rPh>
    <rPh sb="10" eb="14">
      <t>セイカツクンレン</t>
    </rPh>
    <phoneticPr fontId="3"/>
  </si>
  <si>
    <t>就労移行支援</t>
    <rPh sb="0" eb="6">
      <t>シュウロウイコウシエン</t>
    </rPh>
    <phoneticPr fontId="3"/>
  </si>
  <si>
    <t>就労継続支援Ａ型</t>
    <rPh sb="0" eb="6">
      <t>シュウロウケイゾクシエン</t>
    </rPh>
    <rPh sb="7" eb="8">
      <t>ガタ</t>
    </rPh>
    <phoneticPr fontId="3"/>
  </si>
  <si>
    <t>就労継続支援Ｂ型</t>
    <rPh sb="0" eb="6">
      <t>シュウロウケイゾクシエン</t>
    </rPh>
    <rPh sb="7" eb="8">
      <t>ガタ</t>
    </rPh>
    <phoneticPr fontId="3"/>
  </si>
  <si>
    <t>児童発達支援</t>
    <rPh sb="0" eb="6">
      <t>ジドウハッタツシエン</t>
    </rPh>
    <phoneticPr fontId="3"/>
  </si>
  <si>
    <t>放課後等デイサービス</t>
    <rPh sb="0" eb="4">
      <t>ホウカゴトウ</t>
    </rPh>
    <phoneticPr fontId="3"/>
  </si>
  <si>
    <t>短期入所</t>
    <rPh sb="0" eb="4">
      <t>タンキニュウショ</t>
    </rPh>
    <phoneticPr fontId="3"/>
  </si>
  <si>
    <t>居宅介護</t>
    <rPh sb="0" eb="4">
      <t>キョタクカイゴ</t>
    </rPh>
    <phoneticPr fontId="3"/>
  </si>
  <si>
    <t>重度訪問介護</t>
    <rPh sb="0" eb="6">
      <t>ジュウドホウモンカイゴ</t>
    </rPh>
    <phoneticPr fontId="3"/>
  </si>
  <si>
    <t>同行援護</t>
    <rPh sb="0" eb="2">
      <t>ドウコウ</t>
    </rPh>
    <rPh sb="2" eb="4">
      <t>エンゴ</t>
    </rPh>
    <phoneticPr fontId="3"/>
  </si>
  <si>
    <t>行動援護</t>
    <rPh sb="0" eb="2">
      <t>コウドウ</t>
    </rPh>
    <rPh sb="2" eb="4">
      <t>エンゴ</t>
    </rPh>
    <phoneticPr fontId="3"/>
  </si>
  <si>
    <t>就労定着支援</t>
    <rPh sb="0" eb="6">
      <t>シュウロウテイチャクシエン</t>
    </rPh>
    <phoneticPr fontId="3"/>
  </si>
  <si>
    <t>自立生活援助</t>
    <rPh sb="0" eb="2">
      <t>ジリツ</t>
    </rPh>
    <rPh sb="2" eb="6">
      <t>セイカツエンジョ</t>
    </rPh>
    <phoneticPr fontId="3"/>
  </si>
  <si>
    <t>居宅訪問型児童発達支援</t>
    <rPh sb="0" eb="2">
      <t>キョタク</t>
    </rPh>
    <rPh sb="2" eb="5">
      <t>ホウモンガタ</t>
    </rPh>
    <rPh sb="5" eb="11">
      <t>ジドウハッタツシエン</t>
    </rPh>
    <phoneticPr fontId="3"/>
  </si>
  <si>
    <t>保育所等訪問支援</t>
    <rPh sb="0" eb="4">
      <t>ホイクジョトウ</t>
    </rPh>
    <rPh sb="4" eb="8">
      <t>ホウモンシエン</t>
    </rPh>
    <phoneticPr fontId="3"/>
  </si>
  <si>
    <t>計画相談支援</t>
    <rPh sb="0" eb="6">
      <t>ケイカクソウダンシエン</t>
    </rPh>
    <phoneticPr fontId="3"/>
  </si>
  <si>
    <t>地域移行支援</t>
    <rPh sb="0" eb="6">
      <t>チイキイコウシエン</t>
    </rPh>
    <phoneticPr fontId="3"/>
  </si>
  <si>
    <t>地域定着支援</t>
    <rPh sb="0" eb="6">
      <t>チイキテイチャクシエン</t>
    </rPh>
    <phoneticPr fontId="3"/>
  </si>
  <si>
    <t>障害児相談支援</t>
    <rPh sb="0" eb="3">
      <t>ショウガイジ</t>
    </rPh>
    <rPh sb="3" eb="7">
      <t>ソウダンシエン</t>
    </rPh>
    <phoneticPr fontId="3"/>
  </si>
  <si>
    <t>日中一時支援</t>
    <rPh sb="0" eb="4">
      <t>ニッチュウイチジ</t>
    </rPh>
    <rPh sb="4" eb="6">
      <t>シエン</t>
    </rPh>
    <phoneticPr fontId="3"/>
  </si>
  <si>
    <t>地域活動支援センター</t>
    <rPh sb="0" eb="6">
      <t>チイキカツドウシエン</t>
    </rPh>
    <phoneticPr fontId="3"/>
  </si>
  <si>
    <t>重度障害者等包括支援</t>
    <phoneticPr fontId="3"/>
  </si>
  <si>
    <t>就労選択支援</t>
    <phoneticPr fontId="3"/>
  </si>
  <si>
    <t>移動支援事業</t>
    <rPh sb="0" eb="4">
      <t>イドウシエン</t>
    </rPh>
    <rPh sb="4" eb="6">
      <t>ジギョウ</t>
    </rPh>
    <phoneticPr fontId="3"/>
  </si>
  <si>
    <t>２　申請者（法人）</t>
    <rPh sb="2" eb="5">
      <t>シンセイシャ</t>
    </rPh>
    <phoneticPr fontId="3"/>
  </si>
  <si>
    <t>申請者</t>
    <rPh sb="0" eb="3">
      <t>シンセイシャ</t>
    </rPh>
    <phoneticPr fontId="3"/>
  </si>
  <si>
    <t>氏名（漢字）</t>
    <rPh sb="0" eb="2">
      <t>シメイ</t>
    </rPh>
    <rPh sb="3" eb="5">
      <t>カンジ</t>
    </rPh>
    <phoneticPr fontId="3"/>
  </si>
  <si>
    <t>職種等</t>
    <rPh sb="0" eb="2">
      <t>ショクシュ</t>
    </rPh>
    <rPh sb="2" eb="3">
      <t>トウ</t>
    </rPh>
    <phoneticPr fontId="3"/>
  </si>
  <si>
    <t>管理者</t>
    <rPh sb="0" eb="3">
      <t>カンリシャ</t>
    </rPh>
    <phoneticPr fontId="3"/>
  </si>
  <si>
    <t>職種等</t>
    <rPh sb="0" eb="3">
      <t>ショクシュトウ</t>
    </rPh>
    <phoneticPr fontId="3"/>
  </si>
  <si>
    <t>サービス管理責任者</t>
    <rPh sb="4" eb="9">
      <t>カンリセキニンシャ</t>
    </rPh>
    <phoneticPr fontId="3"/>
  </si>
  <si>
    <t>生活支援員</t>
    <rPh sb="0" eb="5">
      <t>セイカツシエンイン</t>
    </rPh>
    <phoneticPr fontId="3"/>
  </si>
  <si>
    <t>世話人</t>
    <rPh sb="0" eb="3">
      <t>セワニン</t>
    </rPh>
    <phoneticPr fontId="3"/>
  </si>
  <si>
    <t>看護師</t>
    <rPh sb="0" eb="3">
      <t>カンゴシ</t>
    </rPh>
    <phoneticPr fontId="3"/>
  </si>
  <si>
    <t>医師</t>
    <rPh sb="0" eb="2">
      <t>イシ</t>
    </rPh>
    <phoneticPr fontId="3"/>
  </si>
  <si>
    <t>保健師</t>
    <rPh sb="0" eb="3">
      <t>ホケンシ</t>
    </rPh>
    <phoneticPr fontId="3"/>
  </si>
  <si>
    <t>事務職員</t>
    <rPh sb="0" eb="4">
      <t>ジムショクイン</t>
    </rPh>
    <phoneticPr fontId="3"/>
  </si>
  <si>
    <t>雇用形態</t>
    <rPh sb="0" eb="4">
      <t>コヨウケイタイ</t>
    </rPh>
    <phoneticPr fontId="3"/>
  </si>
  <si>
    <t>作業療法士</t>
    <rPh sb="0" eb="5">
      <t>サギョウリョウホウシ</t>
    </rPh>
    <phoneticPr fontId="3"/>
  </si>
  <si>
    <t>理学療法士</t>
    <rPh sb="0" eb="5">
      <t>リガクリョウホウシ</t>
    </rPh>
    <phoneticPr fontId="3"/>
  </si>
  <si>
    <t>相談支援専門員</t>
    <rPh sb="0" eb="7">
      <t>ソウダンシエンセンモンイン</t>
    </rPh>
    <phoneticPr fontId="3"/>
  </si>
  <si>
    <t>言語聴覚士</t>
    <rPh sb="0" eb="5">
      <t>ゲンゴチョウカクシ</t>
    </rPh>
    <phoneticPr fontId="3"/>
  </si>
  <si>
    <t>就労支援員</t>
    <rPh sb="0" eb="5">
      <t>シュウロウシエンイン</t>
    </rPh>
    <phoneticPr fontId="3"/>
  </si>
  <si>
    <t>調理員</t>
    <rPh sb="0" eb="3">
      <t>チョウリイン</t>
    </rPh>
    <phoneticPr fontId="3"/>
  </si>
  <si>
    <t>運転手</t>
    <rPh sb="0" eb="3">
      <t>ウンテンシュ</t>
    </rPh>
    <phoneticPr fontId="3"/>
  </si>
  <si>
    <t>清掃員</t>
    <rPh sb="0" eb="3">
      <t>セイソウイン</t>
    </rPh>
    <phoneticPr fontId="3"/>
  </si>
  <si>
    <t>職業指導員</t>
    <rPh sb="0" eb="2">
      <t>ショクギョウ</t>
    </rPh>
    <rPh sb="2" eb="5">
      <t>シドウイン</t>
    </rPh>
    <phoneticPr fontId="3"/>
  </si>
  <si>
    <t>研修の名称等</t>
    <rPh sb="0" eb="2">
      <t>ケンシュウ</t>
    </rPh>
    <rPh sb="3" eb="6">
      <t>メイショウトウ</t>
    </rPh>
    <phoneticPr fontId="3"/>
  </si>
  <si>
    <t>研修種別</t>
    <rPh sb="0" eb="4">
      <t>ケンシュウシュベツ</t>
    </rPh>
    <phoneticPr fontId="3"/>
  </si>
  <si>
    <t>研修実施機関</t>
    <rPh sb="0" eb="2">
      <t>ケンシュウ</t>
    </rPh>
    <rPh sb="2" eb="4">
      <t>ジッシ</t>
    </rPh>
    <rPh sb="4" eb="6">
      <t>キカン</t>
    </rPh>
    <phoneticPr fontId="3"/>
  </si>
  <si>
    <t>研修修了年月日</t>
    <rPh sb="0" eb="2">
      <t>ケンシュウ</t>
    </rPh>
    <rPh sb="2" eb="4">
      <t>シュウリョウ</t>
    </rPh>
    <rPh sb="4" eb="7">
      <t>ネンガッピ</t>
    </rPh>
    <phoneticPr fontId="3"/>
  </si>
  <si>
    <t>研修種別</t>
    <rPh sb="0" eb="4">
      <t>ケンシュウシュベツ</t>
    </rPh>
    <phoneticPr fontId="3"/>
  </si>
  <si>
    <t>強度行動障害支援者養成研修</t>
    <rPh sb="0" eb="6">
      <t>キョウドコウドウショウガイ</t>
    </rPh>
    <rPh sb="6" eb="9">
      <t>シエンシャ</t>
    </rPh>
    <rPh sb="9" eb="13">
      <t>ヨウセイケンシュウ</t>
    </rPh>
    <phoneticPr fontId="3"/>
  </si>
  <si>
    <t>喀痰吸引等研修（第１号研修）</t>
    <rPh sb="0" eb="5">
      <t>カクタンキュウイントウ</t>
    </rPh>
    <rPh sb="5" eb="7">
      <t>ケンシュウ</t>
    </rPh>
    <rPh sb="8" eb="9">
      <t>ダイ</t>
    </rPh>
    <rPh sb="10" eb="11">
      <t>ゴウ</t>
    </rPh>
    <rPh sb="11" eb="13">
      <t>ケンシュウ</t>
    </rPh>
    <phoneticPr fontId="3"/>
  </si>
  <si>
    <t>喀痰吸引等研修（第２号研修）</t>
    <rPh sb="0" eb="5">
      <t>カクタンキュウイントウ</t>
    </rPh>
    <rPh sb="5" eb="7">
      <t>ケンシュウ</t>
    </rPh>
    <rPh sb="8" eb="9">
      <t>ダイ</t>
    </rPh>
    <rPh sb="10" eb="11">
      <t>ゴウ</t>
    </rPh>
    <rPh sb="11" eb="13">
      <t>ケンシュウ</t>
    </rPh>
    <phoneticPr fontId="3"/>
  </si>
  <si>
    <t>喀痰吸引等研修（第３号研修）</t>
    <rPh sb="0" eb="5">
      <t>カクタンキュウイントウ</t>
    </rPh>
    <rPh sb="5" eb="7">
      <t>ケンシュウ</t>
    </rPh>
    <rPh sb="8" eb="9">
      <t>ダイ</t>
    </rPh>
    <rPh sb="10" eb="11">
      <t>ゴウ</t>
    </rPh>
    <rPh sb="11" eb="13">
      <t>ケンシュウ</t>
    </rPh>
    <phoneticPr fontId="3"/>
  </si>
  <si>
    <t>重度訪問介護従事者養成研修</t>
    <rPh sb="0" eb="6">
      <t>ジュウドホウモンカイゴ</t>
    </rPh>
    <rPh sb="6" eb="9">
      <t>ジュウジシャ</t>
    </rPh>
    <rPh sb="9" eb="13">
      <t>ヨウセイケンシュウ</t>
    </rPh>
    <phoneticPr fontId="3"/>
  </si>
  <si>
    <t>行動援護従事者養成研修</t>
    <rPh sb="0" eb="4">
      <t>コウドウエンゴ</t>
    </rPh>
    <rPh sb="4" eb="7">
      <t>ジュウジシャ</t>
    </rPh>
    <rPh sb="7" eb="11">
      <t>ヨウセイケンシュウ</t>
    </rPh>
    <phoneticPr fontId="3"/>
  </si>
  <si>
    <t>同行援護従事者養成研修</t>
    <rPh sb="0" eb="4">
      <t>ドウコウエンゴ</t>
    </rPh>
    <rPh sb="4" eb="7">
      <t>ジュウジシャ</t>
    </rPh>
    <rPh sb="7" eb="9">
      <t>ヨウセイ</t>
    </rPh>
    <rPh sb="9" eb="11">
      <t>ケンシュウ</t>
    </rPh>
    <phoneticPr fontId="3"/>
  </si>
  <si>
    <t>補助基準額</t>
    <rPh sb="0" eb="5">
      <t>ホジョキジュンガク</t>
    </rPh>
    <phoneticPr fontId="3"/>
  </si>
  <si>
    <t>受講料等</t>
    <rPh sb="0" eb="3">
      <t>ジュコウリョウ</t>
    </rPh>
    <rPh sb="3" eb="4">
      <t>トウ</t>
    </rPh>
    <phoneticPr fontId="3"/>
  </si>
  <si>
    <t>補助基準額</t>
    <rPh sb="0" eb="5">
      <t>ホジョキジュンガク</t>
    </rPh>
    <phoneticPr fontId="3"/>
  </si>
  <si>
    <t>交付申請額</t>
    <rPh sb="0" eb="5">
      <t>コウフシンセイガク</t>
    </rPh>
    <phoneticPr fontId="3"/>
  </si>
  <si>
    <t>交付決定日（予定）</t>
    <rPh sb="0" eb="2">
      <t>コウフ</t>
    </rPh>
    <rPh sb="2" eb="4">
      <t>ケッテイ</t>
    </rPh>
    <rPh sb="4" eb="5">
      <t>ビ</t>
    </rPh>
    <rPh sb="6" eb="8">
      <t>ヨテイ</t>
    </rPh>
    <phoneticPr fontId="3"/>
  </si>
  <si>
    <t>標準事務処理期間（30日間）を基に、交付決定日や請求書の提出年月日等を設定しています。</t>
    <rPh sb="0" eb="2">
      <t>ヒョウジュン</t>
    </rPh>
    <rPh sb="2" eb="4">
      <t>ジム</t>
    </rPh>
    <rPh sb="4" eb="6">
      <t>ショリ</t>
    </rPh>
    <rPh sb="6" eb="8">
      <t>キカン</t>
    </rPh>
    <rPh sb="11" eb="13">
      <t>ニチカン</t>
    </rPh>
    <rPh sb="15" eb="16">
      <t>モト</t>
    </rPh>
    <rPh sb="18" eb="20">
      <t>コウフ</t>
    </rPh>
    <rPh sb="20" eb="22">
      <t>ケッテイ</t>
    </rPh>
    <rPh sb="22" eb="23">
      <t>ビ</t>
    </rPh>
    <rPh sb="24" eb="27">
      <t>セイキュウショ</t>
    </rPh>
    <rPh sb="28" eb="30">
      <t>テイシュツ</t>
    </rPh>
    <rPh sb="30" eb="33">
      <t>ネンガッピ</t>
    </rPh>
    <rPh sb="33" eb="34">
      <t>トウ</t>
    </rPh>
    <rPh sb="35" eb="37">
      <t>セッテイ</t>
    </rPh>
    <phoneticPr fontId="3"/>
  </si>
  <si>
    <t>実績報告年月日</t>
    <rPh sb="0" eb="4">
      <t>ジッセキホウコク</t>
    </rPh>
    <rPh sb="4" eb="7">
      <t>ネンガッピ</t>
    </rPh>
    <phoneticPr fontId="3"/>
  </si>
  <si>
    <t>１　請求年月日等</t>
    <rPh sb="2" eb="4">
      <t>セイキュウ</t>
    </rPh>
    <rPh sb="4" eb="7">
      <t>ネンガッピ</t>
    </rPh>
    <rPh sb="7" eb="8">
      <t>トウ</t>
    </rPh>
    <phoneticPr fontId="3"/>
  </si>
  <si>
    <t>２　振込先口座</t>
    <rPh sb="2" eb="5">
      <t>フリコミサキ</t>
    </rPh>
    <rPh sb="5" eb="7">
      <t>コウザ</t>
    </rPh>
    <phoneticPr fontId="3"/>
  </si>
  <si>
    <t>３　補助金の請求事務に係る責任者</t>
    <rPh sb="2" eb="5">
      <t>ホジョキン</t>
    </rPh>
    <rPh sb="6" eb="8">
      <t>セイキュウ</t>
    </rPh>
    <rPh sb="8" eb="10">
      <t>ジム</t>
    </rPh>
    <rPh sb="11" eb="12">
      <t>カカ</t>
    </rPh>
    <rPh sb="13" eb="16">
      <t>セキニンシャ</t>
    </rPh>
    <phoneticPr fontId="3"/>
  </si>
  <si>
    <t>4　補助金の請求事務に係る担当者</t>
    <rPh sb="2" eb="5">
      <t>ホジョキン</t>
    </rPh>
    <rPh sb="5" eb="6">
      <t>ナリキン</t>
    </rPh>
    <rPh sb="6" eb="8">
      <t>セイキュウ</t>
    </rPh>
    <rPh sb="8" eb="10">
      <t>ジム</t>
    </rPh>
    <rPh sb="11" eb="12">
      <t>カカ</t>
    </rPh>
    <rPh sb="13" eb="16">
      <t>タントウシャ</t>
    </rPh>
    <phoneticPr fontId="3"/>
  </si>
  <si>
    <t>役職・氏名</t>
    <rPh sb="0" eb="2">
      <t>ヤクショク</t>
    </rPh>
    <rPh sb="3" eb="5">
      <t>シメイ</t>
    </rPh>
    <phoneticPr fontId="3"/>
  </si>
  <si>
    <t>※補助金の受領の権限を他者に委任（申請者と振込先口座名義人が異なる）場合は、次の各項目を入力してください。</t>
    <rPh sb="1" eb="3">
      <t>ホジョ</t>
    </rPh>
    <rPh sb="3" eb="4">
      <t>キン</t>
    </rPh>
    <rPh sb="5" eb="7">
      <t>ジュリョウ</t>
    </rPh>
    <rPh sb="8" eb="10">
      <t>ケンゲン</t>
    </rPh>
    <rPh sb="11" eb="13">
      <t>タシャ</t>
    </rPh>
    <rPh sb="14" eb="16">
      <t>イニン</t>
    </rPh>
    <rPh sb="17" eb="19">
      <t>シンセイ</t>
    </rPh>
    <rPh sb="34" eb="36">
      <t>バアイ</t>
    </rPh>
    <rPh sb="38" eb="39">
      <t>ツギ</t>
    </rPh>
    <rPh sb="40" eb="43">
      <t>カクコウモク</t>
    </rPh>
    <rPh sb="44" eb="46">
      <t>ニュウリョク</t>
    </rPh>
    <phoneticPr fontId="3"/>
  </si>
  <si>
    <t>（１）提出年月日</t>
    <rPh sb="3" eb="5">
      <t>テイシュツ</t>
    </rPh>
    <rPh sb="5" eb="8">
      <t>ネンガッピ</t>
    </rPh>
    <phoneticPr fontId="3"/>
  </si>
  <si>
    <t>（２）代理人に関する情報</t>
    <rPh sb="3" eb="6">
      <t>ダイリニン</t>
    </rPh>
    <rPh sb="7" eb="8">
      <t>カン</t>
    </rPh>
    <rPh sb="10" eb="12">
      <t>ジョウホウ</t>
    </rPh>
    <phoneticPr fontId="3"/>
  </si>
  <si>
    <t>実　績　報　告　書</t>
    <rPh sb="0" eb="1">
      <t>ジツ</t>
    </rPh>
    <rPh sb="2" eb="3">
      <t>イサオ</t>
    </rPh>
    <rPh sb="4" eb="5">
      <t>ホウ</t>
    </rPh>
    <rPh sb="6" eb="7">
      <t>コク</t>
    </rPh>
    <rPh sb="8" eb="9">
      <t>ショ</t>
    </rPh>
    <phoneticPr fontId="3"/>
  </si>
  <si>
    <t>事業所名</t>
    <rPh sb="0" eb="3">
      <t>ジギョウショ</t>
    </rPh>
    <rPh sb="3" eb="4">
      <t>メイ</t>
    </rPh>
    <phoneticPr fontId="3"/>
  </si>
  <si>
    <t>補助金等の名称</t>
    <rPh sb="0" eb="3">
      <t>ホジョキン</t>
    </rPh>
    <rPh sb="3" eb="4">
      <t>トウ</t>
    </rPh>
    <rPh sb="5" eb="7">
      <t>メイショウ</t>
    </rPh>
    <phoneticPr fontId="3"/>
  </si>
  <si>
    <t>補助事業等の名称</t>
    <rPh sb="0" eb="4">
      <t>ホジョジギョウ</t>
    </rPh>
    <rPh sb="4" eb="5">
      <t>トウ</t>
    </rPh>
    <rPh sb="6" eb="8">
      <t>メイショウ</t>
    </rPh>
    <phoneticPr fontId="3"/>
  </si>
  <si>
    <t>交付決定額</t>
    <rPh sb="0" eb="2">
      <t>コウフ</t>
    </rPh>
    <rPh sb="2" eb="4">
      <t>ケッテイ</t>
    </rPh>
    <rPh sb="4" eb="5">
      <t>ガク</t>
    </rPh>
    <phoneticPr fontId="3"/>
  </si>
  <si>
    <t>精算額</t>
    <rPh sb="0" eb="2">
      <t>セイサン</t>
    </rPh>
    <rPh sb="2" eb="3">
      <t>ガク</t>
    </rPh>
    <phoneticPr fontId="3"/>
  </si>
  <si>
    <t>補助事業等
完了年月日</t>
    <rPh sb="0" eb="2">
      <t>ホジョ</t>
    </rPh>
    <rPh sb="2" eb="4">
      <t>ジギョウ</t>
    </rPh>
    <rPh sb="4" eb="5">
      <t>トウ</t>
    </rPh>
    <rPh sb="6" eb="8">
      <t>カンリョウ</t>
    </rPh>
    <rPh sb="8" eb="11">
      <t>ネンガッピ</t>
    </rPh>
    <phoneticPr fontId="3"/>
  </si>
  <si>
    <t>精算に係る
収支明細</t>
    <rPh sb="0" eb="2">
      <t>セイサン</t>
    </rPh>
    <rPh sb="3" eb="4">
      <t>カカ</t>
    </rPh>
    <rPh sb="6" eb="8">
      <t>シュウシ</t>
    </rPh>
    <rPh sb="8" eb="10">
      <t>メイサイ</t>
    </rPh>
    <phoneticPr fontId="3"/>
  </si>
  <si>
    <t>添付書類</t>
    <rPh sb="0" eb="2">
      <t>テンプ</t>
    </rPh>
    <rPh sb="2" eb="4">
      <t>ショルイ</t>
    </rPh>
    <phoneticPr fontId="3"/>
  </si>
  <si>
    <t>（事務処理欄）</t>
    <rPh sb="1" eb="3">
      <t>ジム</t>
    </rPh>
    <rPh sb="3" eb="5">
      <t>ショリ</t>
    </rPh>
    <rPh sb="5" eb="6">
      <t>ラン</t>
    </rPh>
    <phoneticPr fontId="3"/>
  </si>
  <si>
    <t>補助事業等の名称</t>
    <rPh sb="0" eb="2">
      <t>ホジョ</t>
    </rPh>
    <rPh sb="2" eb="4">
      <t>ジギョウ</t>
    </rPh>
    <rPh sb="4" eb="5">
      <t>トウ</t>
    </rPh>
    <rPh sb="6" eb="8">
      <t>メイショウ</t>
    </rPh>
    <phoneticPr fontId="3"/>
  </si>
  <si>
    <t>社会福祉施設育成事業（障害）</t>
    <rPh sb="0" eb="4">
      <t>シャカイフクシ</t>
    </rPh>
    <rPh sb="4" eb="6">
      <t>シセツ</t>
    </rPh>
    <rPh sb="6" eb="10">
      <t>イクセイジギョウ</t>
    </rPh>
    <rPh sb="11" eb="13">
      <t>ショウガイ</t>
    </rPh>
    <phoneticPr fontId="3"/>
  </si>
  <si>
    <t>事業計画変更申請書</t>
    <rPh sb="0" eb="9">
      <t>ジギョウケイカクヘンコウシンセイショ</t>
    </rPh>
    <phoneticPr fontId="3"/>
  </si>
  <si>
    <t>変更の内容</t>
    <rPh sb="0" eb="2">
      <t>ヘンコウ</t>
    </rPh>
    <rPh sb="3" eb="5">
      <t>ナイヨウ</t>
    </rPh>
    <phoneticPr fontId="3"/>
  </si>
  <si>
    <t>変更前</t>
    <rPh sb="0" eb="3">
      <t>ヘンコウマエ</t>
    </rPh>
    <phoneticPr fontId="3"/>
  </si>
  <si>
    <t>変更後</t>
    <rPh sb="0" eb="3">
      <t>ヘンコウゴ</t>
    </rPh>
    <phoneticPr fontId="3"/>
  </si>
  <si>
    <t>変更年月日</t>
    <rPh sb="0" eb="2">
      <t>ヘンコウ</t>
    </rPh>
    <rPh sb="2" eb="5">
      <t>ネンガッピ</t>
    </rPh>
    <phoneticPr fontId="3"/>
  </si>
  <si>
    <t>変更の理由</t>
    <rPh sb="0" eb="2">
      <t>ヘンコウ</t>
    </rPh>
    <rPh sb="3" eb="5">
      <t>リユウ</t>
    </rPh>
    <phoneticPr fontId="3"/>
  </si>
  <si>
    <t>障害福祉サービス等従事職員研修費補助金</t>
    <rPh sb="0" eb="4">
      <t>ショウガイフクシ</t>
    </rPh>
    <rPh sb="8" eb="9">
      <t>トウ</t>
    </rPh>
    <rPh sb="9" eb="13">
      <t>ジュウジショクイン</t>
    </rPh>
    <rPh sb="13" eb="16">
      <t>ケンシュウヒ</t>
    </rPh>
    <rPh sb="16" eb="19">
      <t>ホジョキン</t>
    </rPh>
    <phoneticPr fontId="3"/>
  </si>
  <si>
    <t>代表者の役職・氏名</t>
    <rPh sb="0" eb="3">
      <t>ダイヒョウシャ</t>
    </rPh>
    <rPh sb="4" eb="6">
      <t>ヤクショク</t>
    </rPh>
    <rPh sb="7" eb="9">
      <t>シメイ</t>
    </rPh>
    <phoneticPr fontId="3"/>
  </si>
  <si>
    <t>※補助金の受領に関する権限を他者に委任する（申請者と口座名義人が異なる）場合は、「５　補助金の受領の権限の委任に関する情報」を入力してください。</t>
    <rPh sb="1" eb="4">
      <t>ホジョキン</t>
    </rPh>
    <rPh sb="5" eb="7">
      <t>ジュリョウ</t>
    </rPh>
    <rPh sb="8" eb="9">
      <t>カン</t>
    </rPh>
    <rPh sb="11" eb="13">
      <t>ケンゲン</t>
    </rPh>
    <rPh sb="14" eb="16">
      <t>タシャ</t>
    </rPh>
    <rPh sb="17" eb="19">
      <t>イニン</t>
    </rPh>
    <rPh sb="22" eb="25">
      <t>シンセイシャ</t>
    </rPh>
    <rPh sb="26" eb="28">
      <t>コウザ</t>
    </rPh>
    <rPh sb="28" eb="30">
      <t>メイギ</t>
    </rPh>
    <rPh sb="30" eb="31">
      <t>ニン</t>
    </rPh>
    <rPh sb="32" eb="33">
      <t>コト</t>
    </rPh>
    <rPh sb="36" eb="38">
      <t>バアイ</t>
    </rPh>
    <rPh sb="43" eb="46">
      <t>ホジョキン</t>
    </rPh>
    <rPh sb="46" eb="47">
      <t>ナリキン</t>
    </rPh>
    <rPh sb="47" eb="49">
      <t>ジュリョウ</t>
    </rPh>
    <rPh sb="50" eb="52">
      <t>ケンゲン</t>
    </rPh>
    <rPh sb="53" eb="55">
      <t>イニン</t>
    </rPh>
    <rPh sb="56" eb="57">
      <t>カン</t>
    </rPh>
    <rPh sb="59" eb="61">
      <t>ジョウホウ</t>
    </rPh>
    <rPh sb="63" eb="65">
      <t>ニュウリョク</t>
    </rPh>
    <phoneticPr fontId="3"/>
  </si>
  <si>
    <t>５　補助金の受領の権限の委任に関する情報</t>
    <rPh sb="2" eb="5">
      <t>ホジョキン</t>
    </rPh>
    <rPh sb="5" eb="6">
      <t>ナリキン</t>
    </rPh>
    <rPh sb="6" eb="8">
      <t>ジュリョウ</t>
    </rPh>
    <rPh sb="9" eb="11">
      <t>ケンゲン</t>
    </rPh>
    <rPh sb="12" eb="14">
      <t>イニン</t>
    </rPh>
    <rPh sb="15" eb="16">
      <t>カン</t>
    </rPh>
    <rPh sb="18" eb="20">
      <t>ジョウホウ</t>
    </rPh>
    <phoneticPr fontId="3"/>
  </si>
  <si>
    <t>障害福祉サービス等従事職員研修費補助金</t>
    <rPh sb="0" eb="4">
      <t>ショウガイフクシ</t>
    </rPh>
    <rPh sb="8" eb="9">
      <t>トウ</t>
    </rPh>
    <rPh sb="9" eb="13">
      <t>ジュウジショクイン</t>
    </rPh>
    <rPh sb="13" eb="19">
      <t>ケンシュウヒホジョキン</t>
    </rPh>
    <phoneticPr fontId="3"/>
  </si>
  <si>
    <t>補助事業の目的</t>
    <rPh sb="0" eb="4">
      <t>ホジョジギョウ</t>
    </rPh>
    <rPh sb="5" eb="7">
      <t>モクテキ</t>
    </rPh>
    <phoneticPr fontId="3"/>
  </si>
  <si>
    <t>１　補助事業</t>
    <rPh sb="2" eb="6">
      <t>ホジョジギョウ</t>
    </rPh>
    <phoneticPr fontId="3"/>
  </si>
  <si>
    <t>受講者氏名</t>
    <rPh sb="0" eb="3">
      <t>ジュコウシャ</t>
    </rPh>
    <rPh sb="3" eb="5">
      <t>シメイ</t>
    </rPh>
    <phoneticPr fontId="3"/>
  </si>
  <si>
    <t>所属事業所</t>
    <rPh sb="0" eb="2">
      <t>ショゾク</t>
    </rPh>
    <rPh sb="2" eb="5">
      <t>ジギョウショ</t>
    </rPh>
    <phoneticPr fontId="3"/>
  </si>
  <si>
    <t>事業所番号</t>
    <rPh sb="0" eb="5">
      <t>ジギョウショバンゴウ</t>
    </rPh>
    <phoneticPr fontId="3"/>
  </si>
  <si>
    <t>研修名</t>
    <rPh sb="0" eb="3">
      <t>ケンシュウメイ</t>
    </rPh>
    <phoneticPr fontId="3"/>
  </si>
  <si>
    <t>障害福祉サービス等従事職員研修費補助金</t>
    <phoneticPr fontId="3"/>
  </si>
  <si>
    <t>名　称</t>
    <rPh sb="0" eb="1">
      <t>メイ</t>
    </rPh>
    <rPh sb="2" eb="3">
      <t>ショウ</t>
    </rPh>
    <phoneticPr fontId="3"/>
  </si>
  <si>
    <t>事業所名</t>
    <rPh sb="0" eb="4">
      <t>ジギョウショメイ</t>
    </rPh>
    <phoneticPr fontId="22"/>
  </si>
  <si>
    <t>事業所所在地</t>
    <rPh sb="0" eb="6">
      <t>ジギョウショショザイチ</t>
    </rPh>
    <phoneticPr fontId="22"/>
  </si>
  <si>
    <t>２　受講者が従事する事業所の情報</t>
    <rPh sb="2" eb="5">
      <t>ジュコウシャ</t>
    </rPh>
    <rPh sb="6" eb="8">
      <t>ジュウジ</t>
    </rPh>
    <rPh sb="10" eb="13">
      <t>ジギョウショ</t>
    </rPh>
    <rPh sb="14" eb="16">
      <t>ジョウホウ</t>
    </rPh>
    <phoneticPr fontId="3"/>
  </si>
  <si>
    <t>３　受講した研修の情報</t>
    <rPh sb="2" eb="4">
      <t>ジュコウ</t>
    </rPh>
    <rPh sb="6" eb="8">
      <t>ケンシュウ</t>
    </rPh>
    <rPh sb="9" eb="11">
      <t>ジョウホウ</t>
    </rPh>
    <phoneticPr fontId="3"/>
  </si>
  <si>
    <t>１　受講者の情報</t>
    <rPh sb="2" eb="5">
      <t>ジュコウシャ</t>
    </rPh>
    <rPh sb="6" eb="8">
      <t>ジョウホウ</t>
    </rPh>
    <phoneticPr fontId="3"/>
  </si>
  <si>
    <t>１　障害福祉サービス等従事職員研修費補助金事業計画書</t>
    <rPh sb="2" eb="6">
      <t>ショウガイフクシ</t>
    </rPh>
    <rPh sb="10" eb="11">
      <t>トウ</t>
    </rPh>
    <rPh sb="11" eb="13">
      <t>ジュウジ</t>
    </rPh>
    <rPh sb="13" eb="15">
      <t>ショクイン</t>
    </rPh>
    <rPh sb="15" eb="18">
      <t>ケンシュウヒ</t>
    </rPh>
    <rPh sb="18" eb="21">
      <t>ホジョキン</t>
    </rPh>
    <rPh sb="21" eb="26">
      <t>ジギョウケイカクショ</t>
    </rPh>
    <phoneticPr fontId="3"/>
  </si>
  <si>
    <t>５　補助対象経費</t>
    <rPh sb="2" eb="6">
      <t>ホジョタイショウ</t>
    </rPh>
    <rPh sb="6" eb="8">
      <t>ケイヒ</t>
    </rPh>
    <phoneticPr fontId="3"/>
  </si>
  <si>
    <t>修了年月日</t>
    <rPh sb="0" eb="5">
      <t>シュウリョウネンガッピ</t>
    </rPh>
    <phoneticPr fontId="3"/>
  </si>
  <si>
    <t>受講料等</t>
    <rPh sb="0" eb="4">
      <t>ジュコウリョウトウ</t>
    </rPh>
    <phoneticPr fontId="3"/>
  </si>
  <si>
    <t>４　補助事業の実施結果</t>
    <rPh sb="2" eb="4">
      <t>ホジョ</t>
    </rPh>
    <rPh sb="4" eb="6">
      <t>ジギョウ</t>
    </rPh>
    <rPh sb="7" eb="11">
      <t>ジッシケッカ</t>
    </rPh>
    <phoneticPr fontId="3"/>
  </si>
  <si>
    <r>
      <t>※</t>
    </r>
    <r>
      <rPr>
        <b/>
        <sz val="14"/>
        <color rgb="FFFF0000"/>
        <rFont val="メイリオ"/>
        <family val="3"/>
        <charset val="128"/>
      </rPr>
      <t>責任者</t>
    </r>
    <r>
      <rPr>
        <b/>
        <sz val="14"/>
        <color theme="4" tint="-0.499984740745262"/>
        <rFont val="メイリオ"/>
        <family val="3"/>
        <charset val="128"/>
      </rPr>
      <t>とは、理事長や代表取締役、施設長など社内において権限の委任を受けた役職員です。</t>
    </r>
    <rPh sb="1" eb="4">
      <t>セキニンシャ</t>
    </rPh>
    <rPh sb="7" eb="10">
      <t>リジチョウ</t>
    </rPh>
    <rPh sb="11" eb="13">
      <t>ダイヒョウ</t>
    </rPh>
    <rPh sb="13" eb="16">
      <t>トリシマリヤク</t>
    </rPh>
    <rPh sb="17" eb="20">
      <t>シセツチョウ</t>
    </rPh>
    <rPh sb="22" eb="24">
      <t>シャナイ</t>
    </rPh>
    <rPh sb="28" eb="30">
      <t>ケンゲン</t>
    </rPh>
    <rPh sb="31" eb="33">
      <t>イニン</t>
    </rPh>
    <rPh sb="34" eb="35">
      <t>ウ</t>
    </rPh>
    <rPh sb="37" eb="40">
      <t>ヤクショクイン</t>
    </rPh>
    <phoneticPr fontId="3"/>
  </si>
  <si>
    <r>
      <t>※</t>
    </r>
    <r>
      <rPr>
        <b/>
        <sz val="14"/>
        <color rgb="FFFF0000"/>
        <rFont val="メイリオ"/>
        <family val="3"/>
        <charset val="128"/>
      </rPr>
      <t>担当者</t>
    </r>
    <r>
      <rPr>
        <b/>
        <sz val="14"/>
        <color theme="4" tint="-0.499984740745262"/>
        <rFont val="メイリオ"/>
        <family val="3"/>
        <charset val="128"/>
      </rPr>
      <t>とは、請求事務を担当する職員です。責任者と同じでも構いません。</t>
    </r>
    <rPh sb="1" eb="4">
      <t>タントウシャ</t>
    </rPh>
    <rPh sb="7" eb="9">
      <t>セイキュウ</t>
    </rPh>
    <rPh sb="9" eb="11">
      <t>ジム</t>
    </rPh>
    <rPh sb="12" eb="14">
      <t>タントウ</t>
    </rPh>
    <rPh sb="16" eb="18">
      <t>ショクイン</t>
    </rPh>
    <rPh sb="21" eb="24">
      <t>セキニンシャ</t>
    </rPh>
    <rPh sb="25" eb="26">
      <t>オナ</t>
    </rPh>
    <rPh sb="29" eb="30">
      <t>カマ</t>
    </rPh>
    <phoneticPr fontId="3"/>
  </si>
  <si>
    <t>※「受講料等」と「補助基準額」とを比較していずれか低い額を交付申請額とすること。</t>
    <rPh sb="2" eb="5">
      <t>ジュコウリョウ</t>
    </rPh>
    <rPh sb="5" eb="6">
      <t>トウ</t>
    </rPh>
    <rPh sb="9" eb="14">
      <t>ホジョキジュンガク</t>
    </rPh>
    <rPh sb="17" eb="19">
      <t>ヒカク</t>
    </rPh>
    <rPh sb="25" eb="26">
      <t>ヒク</t>
    </rPh>
    <rPh sb="27" eb="28">
      <t>ガク</t>
    </rPh>
    <rPh sb="29" eb="34">
      <t>コウフシンセイガク</t>
    </rPh>
    <phoneticPr fontId="3"/>
  </si>
  <si>
    <t>補助金</t>
    <rPh sb="0" eb="3">
      <t>ホジョキン</t>
    </rPh>
    <phoneticPr fontId="3"/>
  </si>
  <si>
    <t>研修受講料等</t>
    <rPh sb="0" eb="5">
      <t>ケンシュウジュコウリョウ</t>
    </rPh>
    <rPh sb="5" eb="6">
      <t>トウ</t>
    </rPh>
    <phoneticPr fontId="3"/>
  </si>
  <si>
    <t>支　出</t>
    <rPh sb="0" eb="1">
      <t>シ</t>
    </rPh>
    <rPh sb="2" eb="3">
      <t>デ</t>
    </rPh>
    <phoneticPr fontId="3"/>
  </si>
  <si>
    <t>収　入</t>
    <rPh sb="0" eb="1">
      <t>オサム</t>
    </rPh>
    <rPh sb="2" eb="3">
      <t>ニュウ</t>
    </rPh>
    <phoneticPr fontId="3"/>
  </si>
  <si>
    <t>研修実施機関</t>
    <rPh sb="0" eb="6">
      <t>ケンシュウジッシキカン</t>
    </rPh>
    <phoneticPr fontId="3"/>
  </si>
  <si>
    <t>研修修了日</t>
    <rPh sb="0" eb="5">
      <t>ケンシュウシュウリョウビ</t>
    </rPh>
    <phoneticPr fontId="3"/>
  </si>
  <si>
    <t>実績報告日</t>
    <rPh sb="0" eb="5">
      <t>ジッセキホウコクビ</t>
    </rPh>
    <phoneticPr fontId="3"/>
  </si>
  <si>
    <t>交付決定日（予定）</t>
    <rPh sb="0" eb="5">
      <t>コウフケッテイビ</t>
    </rPh>
    <rPh sb="6" eb="8">
      <t>ヨテイ</t>
    </rPh>
    <phoneticPr fontId="3"/>
  </si>
  <si>
    <t>１　事業変更申請書の提出年月日</t>
    <rPh sb="2" eb="6">
      <t>ジギョウヘンコウ</t>
    </rPh>
    <rPh sb="6" eb="9">
      <t>シンセイショ</t>
    </rPh>
    <rPh sb="10" eb="12">
      <t>テイシュツ</t>
    </rPh>
    <rPh sb="12" eb="15">
      <t>ネンガッピ</t>
    </rPh>
    <phoneticPr fontId="3"/>
  </si>
  <si>
    <t>事業計画変更申請情報</t>
    <rPh sb="0" eb="6">
      <t>ジギョウケイカクヘンコウ</t>
    </rPh>
    <rPh sb="6" eb="8">
      <t>シンセイ</t>
    </rPh>
    <rPh sb="8" eb="10">
      <t>ジョウホウ</t>
    </rPh>
    <phoneticPr fontId="3"/>
  </si>
  <si>
    <t>市から送付された交付決定通知書の交付決定額（当初交付申請時の交付申請額）を入力してください。</t>
    <rPh sb="0" eb="1">
      <t>シ</t>
    </rPh>
    <rPh sb="3" eb="5">
      <t>ソウフ</t>
    </rPh>
    <rPh sb="8" eb="15">
      <t>コウフケッテイツウチショ</t>
    </rPh>
    <rPh sb="16" eb="21">
      <t>コウフケッテイガク</t>
    </rPh>
    <rPh sb="22" eb="24">
      <t>トウショ</t>
    </rPh>
    <rPh sb="24" eb="28">
      <t>コウフシンセイ</t>
    </rPh>
    <rPh sb="28" eb="29">
      <t>ジ</t>
    </rPh>
    <rPh sb="30" eb="35">
      <t>コウフシンセイガク</t>
    </rPh>
    <rPh sb="37" eb="39">
      <t>ニュウリョク</t>
    </rPh>
    <phoneticPr fontId="3"/>
  </si>
  <si>
    <t>事業計画変更申請書の提出が必要となった理由等を入力してください。</t>
    <rPh sb="0" eb="8">
      <t>ジギョウケイカクヘンコウシンセイ</t>
    </rPh>
    <rPh sb="8" eb="9">
      <t>ショ</t>
    </rPh>
    <rPh sb="10" eb="12">
      <t>テイシュツ</t>
    </rPh>
    <rPh sb="13" eb="15">
      <t>ヒツヨウ</t>
    </rPh>
    <rPh sb="19" eb="22">
      <t>リユウトウ</t>
    </rPh>
    <rPh sb="23" eb="25">
      <t>ニュウリョク</t>
    </rPh>
    <phoneticPr fontId="3"/>
  </si>
  <si>
    <t>▼交付申請額</t>
    <rPh sb="1" eb="6">
      <t>コウフシンセイガク</t>
    </rPh>
    <phoneticPr fontId="3"/>
  </si>
  <si>
    <t>補助金の振込先口座を入力してください。</t>
    <rPh sb="0" eb="3">
      <t>ホジョキン</t>
    </rPh>
    <rPh sb="4" eb="7">
      <t>フリコミサキ</t>
    </rPh>
    <rPh sb="7" eb="9">
      <t>コウザ</t>
    </rPh>
    <rPh sb="10" eb="12">
      <t>ニュウリョク</t>
    </rPh>
    <phoneticPr fontId="3"/>
  </si>
  <si>
    <t>障害福祉サービス等従事職員研修費補助金実施結果報告書</t>
    <rPh sb="0" eb="4">
      <t>ショウガイフクシ</t>
    </rPh>
    <rPh sb="8" eb="9">
      <t>トウ</t>
    </rPh>
    <rPh sb="9" eb="11">
      <t>ジュウジ</t>
    </rPh>
    <rPh sb="11" eb="13">
      <t>ショクイン</t>
    </rPh>
    <rPh sb="13" eb="16">
      <t>ケンシュウヒ</t>
    </rPh>
    <rPh sb="16" eb="19">
      <t>ホジョキン</t>
    </rPh>
    <rPh sb="19" eb="23">
      <t>ジッシケッカ</t>
    </rPh>
    <rPh sb="23" eb="26">
      <t>ホウコクショ</t>
    </rPh>
    <phoneticPr fontId="3"/>
  </si>
  <si>
    <t>５　補助金額</t>
    <rPh sb="2" eb="4">
      <t>ホジョ</t>
    </rPh>
    <rPh sb="4" eb="5">
      <t>キン</t>
    </rPh>
    <rPh sb="5" eb="6">
      <t>ガク</t>
    </rPh>
    <phoneticPr fontId="3"/>
  </si>
  <si>
    <t>交付決定額</t>
    <rPh sb="0" eb="5">
      <t>コウフケッテイガク</t>
    </rPh>
    <phoneticPr fontId="3"/>
  </si>
  <si>
    <t>３　研修受講料等の領収書の写し（未提出の場合のみ）</t>
    <rPh sb="2" eb="7">
      <t>ケンシュウジュコウリョウ</t>
    </rPh>
    <rPh sb="7" eb="8">
      <t>トウ</t>
    </rPh>
    <rPh sb="9" eb="12">
      <t>リョウシュウショ</t>
    </rPh>
    <rPh sb="13" eb="14">
      <t>ウツ</t>
    </rPh>
    <rPh sb="16" eb="19">
      <t>ミテイシュツ</t>
    </rPh>
    <rPh sb="20" eb="22">
      <t>バアイ</t>
    </rPh>
    <phoneticPr fontId="3"/>
  </si>
  <si>
    <t>変更交付申請額</t>
    <rPh sb="0" eb="2">
      <t>ヘンコウ</t>
    </rPh>
    <rPh sb="2" eb="7">
      <t>コウフシンセイガク</t>
    </rPh>
    <phoneticPr fontId="3"/>
  </si>
  <si>
    <t>No.</t>
    <phoneticPr fontId="3"/>
  </si>
  <si>
    <t>変更前交付決定額</t>
    <rPh sb="0" eb="3">
      <t>ヘンコウマエ</t>
    </rPh>
    <rPh sb="3" eb="5">
      <t>コウフ</t>
    </rPh>
    <rPh sb="5" eb="7">
      <t>ケッテイ</t>
    </rPh>
    <rPh sb="7" eb="8">
      <t>ガク</t>
    </rPh>
    <phoneticPr fontId="3"/>
  </si>
  <si>
    <t>代表者役職氏名</t>
    <rPh sb="0" eb="3">
      <t>ダイヒョウシャ</t>
    </rPh>
    <rPh sb="3" eb="7">
      <t>ヤクショクシメイ</t>
    </rPh>
    <phoneticPr fontId="3"/>
  </si>
  <si>
    <t>変更申請日</t>
    <rPh sb="0" eb="5">
      <t>ヘンコウシンセイビ</t>
    </rPh>
    <phoneticPr fontId="3"/>
  </si>
  <si>
    <t>その他の収入</t>
    <rPh sb="2" eb="3">
      <t>タ</t>
    </rPh>
    <rPh sb="4" eb="6">
      <t>シュウニュウ</t>
    </rPh>
    <phoneticPr fontId="3"/>
  </si>
  <si>
    <t>合　計</t>
    <rPh sb="0" eb="1">
      <t>ア</t>
    </rPh>
    <rPh sb="2" eb="3">
      <t>ケイ</t>
    </rPh>
    <phoneticPr fontId="3"/>
  </si>
  <si>
    <t>知的障害者移動支援従業者養成研修</t>
    <phoneticPr fontId="3"/>
  </si>
  <si>
    <t>全身性障害者移動支援従業者養成研修</t>
    <phoneticPr fontId="3"/>
  </si>
  <si>
    <r>
      <rPr>
        <b/>
        <sz val="14"/>
        <color rgb="FFFFFF00"/>
        <rFont val="メイリオ"/>
        <family val="3"/>
        <charset val="128"/>
      </rPr>
      <t>当初交付申請時に未提出の「研修修了証」と「領収書」がある場合は、写しを添付</t>
    </r>
    <r>
      <rPr>
        <b/>
        <sz val="14"/>
        <color theme="0"/>
        <rFont val="メイリオ"/>
        <family val="3"/>
        <charset val="128"/>
      </rPr>
      <t>してください。（スキャンデータをメールに添付またはコピーを郵送）</t>
    </r>
    <rPh sb="0" eb="2">
      <t>トウショ</t>
    </rPh>
    <rPh sb="2" eb="4">
      <t>コウフ</t>
    </rPh>
    <rPh sb="4" eb="7">
      <t>シンセイジ</t>
    </rPh>
    <rPh sb="8" eb="11">
      <t>ミテイシュツ</t>
    </rPh>
    <rPh sb="13" eb="15">
      <t>ケンシュウ</t>
    </rPh>
    <rPh sb="15" eb="18">
      <t>シュウリョウショウ</t>
    </rPh>
    <rPh sb="23" eb="24">
      <t>ショ</t>
    </rPh>
    <rPh sb="28" eb="30">
      <t>バアイ</t>
    </rPh>
    <phoneticPr fontId="3"/>
  </si>
  <si>
    <t>２　研修修了証の写し（未提出の場合のみ）</t>
    <rPh sb="2" eb="4">
      <t>ケンシュウ</t>
    </rPh>
    <rPh sb="4" eb="7">
      <t>シュウリョウショウ</t>
    </rPh>
    <rPh sb="8" eb="9">
      <t>ウツ</t>
    </rPh>
    <rPh sb="11" eb="14">
      <t>ミテイシュツ</t>
    </rPh>
    <rPh sb="15" eb="17">
      <t>バアイ</t>
    </rPh>
    <phoneticPr fontId="3"/>
  </si>
  <si>
    <t>代表者</t>
    <rPh sb="0" eb="2">
      <t>ダイヒョウ</t>
    </rPh>
    <rPh sb="2" eb="3">
      <t>シャ</t>
    </rPh>
    <phoneticPr fontId="3"/>
  </si>
  <si>
    <t>代表者</t>
    <rPh sb="0" eb="3">
      <t>ダイヒョウシャ</t>
    </rPh>
    <phoneticPr fontId="3"/>
  </si>
  <si>
    <t>代　表　者
（法人に限る）</t>
    <rPh sb="0" eb="1">
      <t>ダイ</t>
    </rPh>
    <rPh sb="2" eb="3">
      <t>ヒョウ</t>
    </rPh>
    <rPh sb="4" eb="5">
      <t>モノ</t>
    </rPh>
    <rPh sb="7" eb="9">
      <t>ホウジン</t>
    </rPh>
    <rPh sb="10" eb="11">
      <t>カギ</t>
    </rPh>
    <phoneticPr fontId="3"/>
  </si>
  <si>
    <t>福祉有償運送運転者講習等</t>
    <rPh sb="0" eb="6">
      <t>フクシユウショウウンソウ</t>
    </rPh>
    <rPh sb="6" eb="9">
      <t>ウンテンシャ</t>
    </rPh>
    <rPh sb="9" eb="12">
      <t>コウシュウトウ</t>
    </rPh>
    <phoneticPr fontId="3"/>
  </si>
  <si>
    <t>補助事業対象者（研修受講者）</t>
    <rPh sb="0" eb="2">
      <t>ホジョ</t>
    </rPh>
    <rPh sb="2" eb="4">
      <t>ジギョウ</t>
    </rPh>
    <rPh sb="4" eb="6">
      <t>タイショウ</t>
    </rPh>
    <rPh sb="6" eb="7">
      <t>シャ</t>
    </rPh>
    <rPh sb="8" eb="13">
      <t>ケンシュウジュコウシャ</t>
    </rPh>
    <phoneticPr fontId="3"/>
  </si>
  <si>
    <t>市内の障害福祉サービス事業所等に従事する職員（市外在住者を含む）が対象の研修を受講し、その受講料等を申請者（雇用主）が負担した場合に補助の対象となります。</t>
    <rPh sb="0" eb="2">
      <t>シナイ</t>
    </rPh>
    <rPh sb="3" eb="7">
      <t>ショウガイフクシ</t>
    </rPh>
    <rPh sb="11" eb="14">
      <t>ジギョウショ</t>
    </rPh>
    <rPh sb="14" eb="15">
      <t>トウ</t>
    </rPh>
    <rPh sb="16" eb="18">
      <t>ジュウジ</t>
    </rPh>
    <rPh sb="20" eb="22">
      <t>ショクイン</t>
    </rPh>
    <rPh sb="23" eb="25">
      <t>シガイ</t>
    </rPh>
    <rPh sb="25" eb="28">
      <t>ザイジュウシャ</t>
    </rPh>
    <rPh sb="29" eb="30">
      <t>フク</t>
    </rPh>
    <rPh sb="33" eb="35">
      <t>タイショウ</t>
    </rPh>
    <rPh sb="36" eb="38">
      <t>ケンシュウ</t>
    </rPh>
    <rPh sb="39" eb="41">
      <t>ジュコウ</t>
    </rPh>
    <rPh sb="45" eb="49">
      <t>ジュコウリョウトウ</t>
    </rPh>
    <rPh sb="50" eb="53">
      <t>シンセイシャ</t>
    </rPh>
    <rPh sb="54" eb="57">
      <t>コヨウヌシ</t>
    </rPh>
    <rPh sb="59" eb="61">
      <t>フタン</t>
    </rPh>
    <rPh sb="63" eb="65">
      <t>バアイ</t>
    </rPh>
    <rPh sb="66" eb="68">
      <t>ホジョ</t>
    </rPh>
    <rPh sb="69" eb="71">
      <t>タイショウ</t>
    </rPh>
    <phoneticPr fontId="3"/>
  </si>
  <si>
    <t>２　補助事業の目的</t>
    <rPh sb="2" eb="6">
      <t>ホジョジギョウ</t>
    </rPh>
    <rPh sb="7" eb="9">
      <t>モクテキ</t>
    </rPh>
    <phoneticPr fontId="3"/>
  </si>
  <si>
    <t>３　補助事業対象者（研修受講者）</t>
    <rPh sb="2" eb="4">
      <t>ホジョ</t>
    </rPh>
    <rPh sb="4" eb="6">
      <t>ジギョウ</t>
    </rPh>
    <rPh sb="6" eb="8">
      <t>タイショウ</t>
    </rPh>
    <rPh sb="8" eb="9">
      <t>シャ</t>
    </rPh>
    <rPh sb="10" eb="15">
      <t>ケンシュウジュコウシャ</t>
    </rPh>
    <phoneticPr fontId="3"/>
  </si>
  <si>
    <t>４　補助対象事業の内容（研修の概要）</t>
    <rPh sb="2" eb="6">
      <t>ホジョタイショウ</t>
    </rPh>
    <rPh sb="6" eb="8">
      <t>ジギョウ</t>
    </rPh>
    <rPh sb="9" eb="11">
      <t>ナイヨウ</t>
    </rPh>
    <rPh sb="12" eb="14">
      <t>ケンシュウ</t>
    </rPh>
    <rPh sb="15" eb="17">
      <t>ガイヨウ</t>
    </rPh>
    <phoneticPr fontId="3"/>
  </si>
  <si>
    <t>２　補助事業による成果</t>
    <rPh sb="2" eb="6">
      <t>ホジョジギョウ</t>
    </rPh>
    <rPh sb="9" eb="11">
      <t>セイカ</t>
    </rPh>
    <phoneticPr fontId="3"/>
  </si>
  <si>
    <t>当事業所に従事する職員が各種研修の受講を通じて専門的な支援等の知識や技術を習得し、職員の資質向上を図りました。
今後、要件を満たす各種報酬加算の算定を受けることにより障害福祉サービス事業の経営健全化を図り、もって従事職員の処遇改善及び質の高い利用者サービスの提供に努めます。</t>
    <rPh sb="0" eb="1">
      <t>トウ</t>
    </rPh>
    <rPh sb="1" eb="4">
      <t>ジギョウショ</t>
    </rPh>
    <rPh sb="5" eb="7">
      <t>ジュウジ</t>
    </rPh>
    <rPh sb="9" eb="11">
      <t>ショクイン</t>
    </rPh>
    <rPh sb="12" eb="14">
      <t>カクシュ</t>
    </rPh>
    <rPh sb="14" eb="16">
      <t>ケンシュウ</t>
    </rPh>
    <rPh sb="17" eb="19">
      <t>ジュコウ</t>
    </rPh>
    <rPh sb="20" eb="21">
      <t>ツウ</t>
    </rPh>
    <rPh sb="23" eb="26">
      <t>センモンテキ</t>
    </rPh>
    <rPh sb="27" eb="30">
      <t>シエントウ</t>
    </rPh>
    <rPh sb="31" eb="33">
      <t>チシキ</t>
    </rPh>
    <rPh sb="34" eb="36">
      <t>ギジュツ</t>
    </rPh>
    <rPh sb="37" eb="39">
      <t>シュウトク</t>
    </rPh>
    <rPh sb="41" eb="43">
      <t>ショクイン</t>
    </rPh>
    <rPh sb="44" eb="46">
      <t>シシツ</t>
    </rPh>
    <rPh sb="46" eb="48">
      <t>コウジョウ</t>
    </rPh>
    <rPh sb="49" eb="50">
      <t>ハカ</t>
    </rPh>
    <rPh sb="56" eb="58">
      <t>コンゴ</t>
    </rPh>
    <rPh sb="59" eb="61">
      <t>ヨウケン</t>
    </rPh>
    <rPh sb="62" eb="63">
      <t>ミ</t>
    </rPh>
    <rPh sb="65" eb="67">
      <t>カクシュ</t>
    </rPh>
    <rPh sb="67" eb="69">
      <t>ホウシュウ</t>
    </rPh>
    <rPh sb="69" eb="71">
      <t>カサン</t>
    </rPh>
    <rPh sb="72" eb="74">
      <t>サンテイ</t>
    </rPh>
    <rPh sb="75" eb="76">
      <t>ウ</t>
    </rPh>
    <rPh sb="83" eb="87">
      <t>ショウガイフクシ</t>
    </rPh>
    <rPh sb="91" eb="93">
      <t>ジギョウ</t>
    </rPh>
    <rPh sb="94" eb="99">
      <t>ケイエイケンゼンカ</t>
    </rPh>
    <rPh sb="100" eb="101">
      <t>ハカ</t>
    </rPh>
    <rPh sb="106" eb="110">
      <t>ジュウジショクイン</t>
    </rPh>
    <rPh sb="117" eb="118">
      <t>シツ</t>
    </rPh>
    <rPh sb="119" eb="120">
      <t>タカ</t>
    </rPh>
    <rPh sb="121" eb="124">
      <t>リヨウシャ</t>
    </rPh>
    <rPh sb="129" eb="131">
      <t>テイキョウ</t>
    </rPh>
    <rPh sb="132" eb="133">
      <t>ツト</t>
    </rPh>
    <phoneticPr fontId="3"/>
  </si>
  <si>
    <t>補助事業の成果</t>
    <rPh sb="0" eb="4">
      <t>ホジョジギョウ</t>
    </rPh>
    <rPh sb="5" eb="7">
      <t>セイカ</t>
    </rPh>
    <phoneticPr fontId="3"/>
  </si>
  <si>
    <t>当事業所に従事する職員が各種研修の受講を通じて専門的な支援等の知識や技術を習得することにより職員の資質向上を図るとともに、各種報酬加算の算定を受けることにより障害福祉サービス事業の経営健全化を図り、もって従事職員の処遇改善及び質の高い利用者サービスを提供するため。</t>
    <rPh sb="0" eb="1">
      <t>トウ</t>
    </rPh>
    <rPh sb="1" eb="4">
      <t>ジギョウショ</t>
    </rPh>
    <rPh sb="5" eb="7">
      <t>ジュウジ</t>
    </rPh>
    <rPh sb="9" eb="11">
      <t>ショクイン</t>
    </rPh>
    <rPh sb="12" eb="14">
      <t>カクシュ</t>
    </rPh>
    <rPh sb="14" eb="16">
      <t>ケンシュウ</t>
    </rPh>
    <rPh sb="17" eb="19">
      <t>ジュコウ</t>
    </rPh>
    <rPh sb="20" eb="21">
      <t>ツウ</t>
    </rPh>
    <rPh sb="23" eb="26">
      <t>センモンテキ</t>
    </rPh>
    <rPh sb="27" eb="30">
      <t>シエントウ</t>
    </rPh>
    <rPh sb="31" eb="33">
      <t>チシキ</t>
    </rPh>
    <rPh sb="34" eb="36">
      <t>ギジュツ</t>
    </rPh>
    <rPh sb="37" eb="39">
      <t>シュウトク</t>
    </rPh>
    <rPh sb="46" eb="48">
      <t>ショクイン</t>
    </rPh>
    <rPh sb="49" eb="51">
      <t>シシツ</t>
    </rPh>
    <rPh sb="51" eb="53">
      <t>コウジョウ</t>
    </rPh>
    <rPh sb="54" eb="55">
      <t>ハカ</t>
    </rPh>
    <rPh sb="61" eb="63">
      <t>カクシュ</t>
    </rPh>
    <rPh sb="63" eb="65">
      <t>ホウシュウ</t>
    </rPh>
    <rPh sb="65" eb="67">
      <t>カサン</t>
    </rPh>
    <rPh sb="68" eb="70">
      <t>サンテイ</t>
    </rPh>
    <rPh sb="71" eb="72">
      <t>ウ</t>
    </rPh>
    <rPh sb="79" eb="83">
      <t>ショウガイフクシ</t>
    </rPh>
    <rPh sb="87" eb="89">
      <t>ジギョウ</t>
    </rPh>
    <rPh sb="90" eb="95">
      <t>ケイエイケンゼンカ</t>
    </rPh>
    <rPh sb="96" eb="97">
      <t>ハカ</t>
    </rPh>
    <rPh sb="102" eb="106">
      <t>ジュウジショクイン</t>
    </rPh>
    <rPh sb="113" eb="114">
      <t>シツ</t>
    </rPh>
    <rPh sb="115" eb="116">
      <t>タカ</t>
    </rPh>
    <rPh sb="117" eb="120">
      <t>リヨウシャ</t>
    </rPh>
    <rPh sb="125" eb="127">
      <t>テイキョウ</t>
    </rPh>
    <phoneticPr fontId="3"/>
  </si>
  <si>
    <t>　横須賀市長　様</t>
    <rPh sb="1" eb="6">
      <t>ヨコスカシチョウ</t>
    </rPh>
    <rPh sb="7" eb="8">
      <t>サマ</t>
    </rPh>
    <phoneticPr fontId="3"/>
  </si>
  <si>
    <t>交付決定額（変更前）</t>
    <rPh sb="0" eb="2">
      <t>コウフ</t>
    </rPh>
    <rPh sb="2" eb="4">
      <t>ケッテイ</t>
    </rPh>
    <rPh sb="4" eb="5">
      <t>ガク</t>
    </rPh>
    <rPh sb="6" eb="9">
      <t>ヘンコウマエ</t>
    </rPh>
    <phoneticPr fontId="3"/>
  </si>
  <si>
    <r>
      <t>この</t>
    </r>
    <r>
      <rPr>
        <b/>
        <sz val="14"/>
        <color rgb="FFFFFF00"/>
        <rFont val="メイリオ"/>
        <family val="3"/>
        <charset val="128"/>
      </rPr>
      <t>入力フォーム【変更】</t>
    </r>
    <r>
      <rPr>
        <sz val="14"/>
        <color theme="0"/>
        <rFont val="メイリオ"/>
        <family val="3"/>
        <charset val="128"/>
      </rPr>
      <t>では、交付申請書を提出して、市から交付決定通知書が送付された後に、交付申請額（</t>
    </r>
    <r>
      <rPr>
        <b/>
        <sz val="14"/>
        <color rgb="FFFFFF00"/>
        <rFont val="メイリオ"/>
        <family val="3"/>
        <charset val="128"/>
      </rPr>
      <t>受講料等または研修種別</t>
    </r>
    <r>
      <rPr>
        <sz val="14"/>
        <color theme="0"/>
        <rFont val="メイリオ"/>
        <family val="3"/>
        <charset val="128"/>
      </rPr>
      <t>）に</t>
    </r>
    <r>
      <rPr>
        <b/>
        <sz val="14"/>
        <color rgb="FFFFFF00"/>
        <rFont val="メイリオ"/>
        <family val="3"/>
        <charset val="128"/>
      </rPr>
      <t>変更が生じた場合</t>
    </r>
    <r>
      <rPr>
        <sz val="14"/>
        <color theme="0"/>
        <rFont val="メイリオ"/>
        <family val="3"/>
        <charset val="128"/>
      </rPr>
      <t>に、各必要項目を入力することにより、「事業計画変更申請書」や「請求書」などの各提出書類が作成できます。（各提出書類での入力は必要ありません。）
塗りつぶしのないセル（</t>
    </r>
    <r>
      <rPr>
        <b/>
        <sz val="14"/>
        <color rgb="FF00B0F0"/>
        <rFont val="メイリオ"/>
        <family val="3"/>
        <charset val="128"/>
      </rPr>
      <t>青色のセル</t>
    </r>
    <r>
      <rPr>
        <sz val="14"/>
        <color theme="0"/>
        <rFont val="メイリオ"/>
        <family val="3"/>
        <charset val="128"/>
      </rPr>
      <t>は必要に応じて）を入力してください。</t>
    </r>
    <rPh sb="2" eb="4">
      <t>ニュウリョク</t>
    </rPh>
    <rPh sb="9" eb="11">
      <t>ヘンコウ</t>
    </rPh>
    <rPh sb="15" eb="20">
      <t>コウフシンセイショ</t>
    </rPh>
    <rPh sb="21" eb="23">
      <t>テイシュツ</t>
    </rPh>
    <rPh sb="26" eb="27">
      <t>シ</t>
    </rPh>
    <rPh sb="29" eb="36">
      <t>コウフケッテイツウチショ</t>
    </rPh>
    <rPh sb="37" eb="39">
      <t>ソウフ</t>
    </rPh>
    <rPh sb="42" eb="43">
      <t>アト</t>
    </rPh>
    <rPh sb="45" eb="47">
      <t>コウフ</t>
    </rPh>
    <rPh sb="47" eb="49">
      <t>シンセイ</t>
    </rPh>
    <rPh sb="49" eb="50">
      <t>ガク</t>
    </rPh>
    <rPh sb="51" eb="54">
      <t>ジュコウリョウ</t>
    </rPh>
    <rPh sb="54" eb="55">
      <t>トウ</t>
    </rPh>
    <rPh sb="58" eb="62">
      <t>ケンシュウシュベツ</t>
    </rPh>
    <rPh sb="67" eb="68">
      <t>ショウ</t>
    </rPh>
    <rPh sb="70" eb="72">
      <t>バアイ</t>
    </rPh>
    <rPh sb="74" eb="75">
      <t>カク</t>
    </rPh>
    <rPh sb="75" eb="77">
      <t>ヒツヨウ</t>
    </rPh>
    <rPh sb="77" eb="79">
      <t>コウモク</t>
    </rPh>
    <rPh sb="80" eb="82">
      <t>ニュウリョク</t>
    </rPh>
    <rPh sb="110" eb="111">
      <t>カク</t>
    </rPh>
    <rPh sb="111" eb="113">
      <t>テイシュツ</t>
    </rPh>
    <rPh sb="113" eb="115">
      <t>ショルイ</t>
    </rPh>
    <rPh sb="116" eb="118">
      <t>サクセイ</t>
    </rPh>
    <rPh sb="124" eb="125">
      <t>カク</t>
    </rPh>
    <rPh sb="125" eb="127">
      <t>テイシュツ</t>
    </rPh>
    <rPh sb="127" eb="129">
      <t>ショルイ</t>
    </rPh>
    <rPh sb="131" eb="133">
      <t>ニュウリョク</t>
    </rPh>
    <rPh sb="134" eb="136">
      <t>ヒツヨウ</t>
    </rPh>
    <rPh sb="144" eb="145">
      <t>ヌ</t>
    </rPh>
    <rPh sb="169" eb="171">
      <t>ニュウリョク</t>
    </rPh>
    <phoneticPr fontId="3"/>
  </si>
  <si>
    <t>補助金等の名称</t>
    <rPh sb="0" eb="2">
      <t>ホジョ</t>
    </rPh>
    <rPh sb="2" eb="3">
      <t>キン</t>
    </rPh>
    <rPh sb="3" eb="4">
      <t>トウ</t>
    </rPh>
    <rPh sb="5" eb="7">
      <t>メイショウ</t>
    </rPh>
    <phoneticPr fontId="3"/>
  </si>
  <si>
    <t>　以下のとおり、当事業所に従事する職員が研修を修了し、当該補助事業を実施したことを報告します。
　なお、研修の受講料等については、他の制度による一切の助成等を受けず、その全額を当事業所が負担したことを申し添えます。</t>
    <rPh sb="1" eb="3">
      <t>イカ</t>
    </rPh>
    <rPh sb="8" eb="12">
      <t>トウジギョウショ</t>
    </rPh>
    <rPh sb="13" eb="15">
      <t>ジュウジ</t>
    </rPh>
    <rPh sb="17" eb="19">
      <t>ショクイン</t>
    </rPh>
    <rPh sb="20" eb="22">
      <t>ケンシュウ</t>
    </rPh>
    <rPh sb="23" eb="25">
      <t>シュウリョウ</t>
    </rPh>
    <rPh sb="27" eb="29">
      <t>トウガイ</t>
    </rPh>
    <rPh sb="29" eb="33">
      <t>ホジョジギョウ</t>
    </rPh>
    <rPh sb="34" eb="36">
      <t>ジッシ</t>
    </rPh>
    <rPh sb="41" eb="43">
      <t>ホウコク</t>
    </rPh>
    <rPh sb="52" eb="54">
      <t>ケンシュウ</t>
    </rPh>
    <rPh sb="55" eb="58">
      <t>ジュコウリョウ</t>
    </rPh>
    <rPh sb="58" eb="59">
      <t>トウ</t>
    </rPh>
    <rPh sb="65" eb="66">
      <t>タ</t>
    </rPh>
    <rPh sb="67" eb="69">
      <t>セイド</t>
    </rPh>
    <rPh sb="72" eb="74">
      <t>イッサイ</t>
    </rPh>
    <rPh sb="75" eb="77">
      <t>ジョセイ</t>
    </rPh>
    <rPh sb="77" eb="78">
      <t>トウ</t>
    </rPh>
    <rPh sb="79" eb="80">
      <t>ウ</t>
    </rPh>
    <rPh sb="85" eb="87">
      <t>ゼンガク</t>
    </rPh>
    <rPh sb="88" eb="91">
      <t>トウジギョウ</t>
    </rPh>
    <rPh sb="91" eb="92">
      <t>ショ</t>
    </rPh>
    <rPh sb="93" eb="95">
      <t>フタン</t>
    </rPh>
    <rPh sb="100" eb="101">
      <t>モウ</t>
    </rPh>
    <rPh sb="102" eb="103">
      <t>ソ</t>
    </rPh>
    <phoneticPr fontId="3"/>
  </si>
  <si>
    <t>　以下のとおり、当事業所に従事する職員が研修を受講し、当該補助事業を行います。
　なお、研修の受講料等については、他の助成等を受けず、当事業所がその全額を負担するものとし、当該職員にあっては、当事業所において現に雇用し、引き続き従事する見込みであることを申し添えます。</t>
    <rPh sb="1" eb="3">
      <t>イカ</t>
    </rPh>
    <rPh sb="8" eb="12">
      <t>トウジギョウショ</t>
    </rPh>
    <rPh sb="13" eb="15">
      <t>ジュウジ</t>
    </rPh>
    <rPh sb="17" eb="19">
      <t>ショクイン</t>
    </rPh>
    <rPh sb="20" eb="22">
      <t>ケンシュウ</t>
    </rPh>
    <rPh sb="23" eb="25">
      <t>ジュコウ</t>
    </rPh>
    <rPh sb="27" eb="29">
      <t>トウガイ</t>
    </rPh>
    <rPh sb="29" eb="33">
      <t>ホジョジギョウ</t>
    </rPh>
    <rPh sb="34" eb="35">
      <t>オコナ</t>
    </rPh>
    <rPh sb="44" eb="46">
      <t>ケンシュウ</t>
    </rPh>
    <rPh sb="47" eb="51">
      <t>ジュコウリョウトウ</t>
    </rPh>
    <rPh sb="57" eb="58">
      <t>タ</t>
    </rPh>
    <rPh sb="59" eb="61">
      <t>ジョセイ</t>
    </rPh>
    <rPh sb="61" eb="62">
      <t>トウ</t>
    </rPh>
    <rPh sb="63" eb="64">
      <t>ウ</t>
    </rPh>
    <rPh sb="67" eb="71">
      <t>トウジギョウショ</t>
    </rPh>
    <rPh sb="74" eb="76">
      <t>ゼンガク</t>
    </rPh>
    <rPh sb="77" eb="79">
      <t>フタン</t>
    </rPh>
    <rPh sb="86" eb="88">
      <t>トウガイ</t>
    </rPh>
    <rPh sb="96" eb="99">
      <t>トウジギョウ</t>
    </rPh>
    <rPh sb="99" eb="100">
      <t>ショ</t>
    </rPh>
    <rPh sb="104" eb="105">
      <t>ゲン</t>
    </rPh>
    <rPh sb="106" eb="108">
      <t>コヨウ</t>
    </rPh>
    <rPh sb="110" eb="111">
      <t>ヒ</t>
    </rPh>
    <rPh sb="112" eb="113">
      <t>ツヅ</t>
    </rPh>
    <rPh sb="114" eb="116">
      <t>ジュウジ</t>
    </rPh>
    <rPh sb="118" eb="120">
      <t>ミコ</t>
    </rPh>
    <rPh sb="127" eb="128">
      <t>モウ</t>
    </rPh>
    <rPh sb="129" eb="130">
      <t>ソ</t>
    </rPh>
    <phoneticPr fontId="3"/>
  </si>
  <si>
    <t>横須賀市○○町123番地</t>
    <rPh sb="0" eb="4">
      <t>ヨコスカシ</t>
    </rPh>
    <rPh sb="6" eb="7">
      <t>マチ</t>
    </rPh>
    <rPh sb="10" eb="12">
      <t>バンチ</t>
    </rPh>
    <phoneticPr fontId="3"/>
  </si>
  <si>
    <t>社会福祉法人　よこすか福祉会</t>
    <rPh sb="0" eb="6">
      <t>シャカイフクシホウジン</t>
    </rPh>
    <rPh sb="11" eb="14">
      <t>フクシカイ</t>
    </rPh>
    <phoneticPr fontId="3"/>
  </si>
  <si>
    <t>理事長　福祉　花子</t>
    <rPh sb="0" eb="3">
      <t>リジチョウ</t>
    </rPh>
    <rPh sb="4" eb="6">
      <t>フクシ</t>
    </rPh>
    <rPh sb="7" eb="9">
      <t>ハナコ</t>
    </rPh>
    <phoneticPr fontId="3"/>
  </si>
  <si>
    <t>支援　良男</t>
    <rPh sb="0" eb="2">
      <t>シエン</t>
    </rPh>
    <rPh sb="3" eb="5">
      <t>ヨシオ</t>
    </rPh>
    <phoneticPr fontId="3"/>
  </si>
  <si>
    <t>常勤</t>
  </si>
  <si>
    <t>グループホームよこすか</t>
    <phoneticPr fontId="3"/>
  </si>
  <si>
    <t>横須賀市○○町1-2-3　マンションよこすか101</t>
    <rPh sb="0" eb="4">
      <t>ヨコスカシ</t>
    </rPh>
    <rPh sb="6" eb="7">
      <t>マチ</t>
    </rPh>
    <phoneticPr fontId="3"/>
  </si>
  <si>
    <t>○○○○研修</t>
    <rPh sb="4" eb="6">
      <t>ケンシュウ</t>
    </rPh>
    <phoneticPr fontId="3"/>
  </si>
  <si>
    <t>神奈川県○○研修センター</t>
    <rPh sb="0" eb="4">
      <t>カナガワケン</t>
    </rPh>
    <rPh sb="6" eb="8">
      <t>ケンシュウ</t>
    </rPh>
    <phoneticPr fontId="3"/>
  </si>
  <si>
    <t>受講手数料と保険料を含めずに交付申請を行っていたため。</t>
    <rPh sb="0" eb="5">
      <t>ジュコウテスウリョウ</t>
    </rPh>
    <rPh sb="6" eb="9">
      <t>ホケンリョウ</t>
    </rPh>
    <rPh sb="10" eb="11">
      <t>フク</t>
    </rPh>
    <rPh sb="14" eb="18">
      <t>コウフシンセイ</t>
    </rPh>
    <rPh sb="19" eb="20">
      <t>オコナ</t>
    </rPh>
    <phoneticPr fontId="3"/>
  </si>
  <si>
    <t>よこすか銀行</t>
    <rPh sb="4" eb="6">
      <t>ギンコウ</t>
    </rPh>
    <phoneticPr fontId="3"/>
  </si>
  <si>
    <t>よこすか支店</t>
    <rPh sb="4" eb="6">
      <t>シテン</t>
    </rPh>
    <phoneticPr fontId="3"/>
  </si>
  <si>
    <t>普通預金</t>
  </si>
  <si>
    <t>ﾌｸ)ｶﾅｶﾞﾜﾌｸｼｶｲ ﾘｼﾞﾁﾖｳ ｶｲｺﾞ ﾘﾖｳｺ</t>
    <phoneticPr fontId="3"/>
  </si>
  <si>
    <t>管理者　福祉　太郎</t>
    <rPh sb="0" eb="3">
      <t>カンリシャ</t>
    </rPh>
    <rPh sb="4" eb="6">
      <t>フクシ</t>
    </rPh>
    <rPh sb="7" eb="9">
      <t>タロウ</t>
    </rPh>
    <phoneticPr fontId="3"/>
  </si>
  <si>
    <t>046-822-4000</t>
    <phoneticPr fontId="3"/>
  </si>
  <si>
    <t>046-822-9000</t>
    <phoneticPr fontId="3"/>
  </si>
  <si>
    <t>wf-shogai@city.yokosuka.kanagawa.jp</t>
    <phoneticPr fontId="3"/>
  </si>
  <si>
    <t>経理担当　療育　正男</t>
    <rPh sb="0" eb="4">
      <t>ケイリタントウ</t>
    </rPh>
    <rPh sb="5" eb="7">
      <t>リョウイク</t>
    </rPh>
    <rPh sb="8" eb="10">
      <t>マサオ</t>
    </rPh>
    <phoneticPr fontId="3"/>
  </si>
  <si>
    <t>046-822-9488</t>
    <phoneticPr fontId="3"/>
  </si>
  <si>
    <t>046-825-6040</t>
    <phoneticPr fontId="3"/>
  </si>
  <si>
    <t>wf-gwc@city.yokosuka.kanagawa.jp</t>
    <phoneticPr fontId="3"/>
  </si>
  <si>
    <t>○○市○○町○○区4-5-6　かながわビル１階</t>
    <rPh sb="2" eb="3">
      <t>シ</t>
    </rPh>
    <rPh sb="5" eb="6">
      <t>マチ</t>
    </rPh>
    <rPh sb="8" eb="9">
      <t>ク</t>
    </rPh>
    <rPh sb="22" eb="23">
      <t>カイ</t>
    </rPh>
    <phoneticPr fontId="3"/>
  </si>
  <si>
    <t>社会福祉法人　かながわ福祉会</t>
    <rPh sb="0" eb="6">
      <t>シャカイフクシホウジン</t>
    </rPh>
    <rPh sb="11" eb="14">
      <t>フクシカイ</t>
    </rPh>
    <phoneticPr fontId="3"/>
  </si>
  <si>
    <t>理事長　介護　良子</t>
    <rPh sb="0" eb="3">
      <t>リジチョウ</t>
    </rPh>
    <rPh sb="4" eb="6">
      <t>カイゴ</t>
    </rPh>
    <rPh sb="7" eb="9">
      <t>リョウコ</t>
    </rPh>
    <phoneticPr fontId="3"/>
  </si>
  <si>
    <t>その他、厚生労働大臣又はこども家庭庁長官が定める研修のうち、障害福祉サービス等報酬の算定要件となる研修</t>
    <rPh sb="2" eb="3">
      <t>タ</t>
    </rPh>
    <rPh sb="4" eb="10">
      <t>コウセイロウドウダイジン</t>
    </rPh>
    <rPh sb="10" eb="11">
      <t>マタ</t>
    </rPh>
    <rPh sb="15" eb="18">
      <t>カテイチョウ</t>
    </rPh>
    <rPh sb="18" eb="20">
      <t>チョウカン</t>
    </rPh>
    <rPh sb="21" eb="22">
      <t>サダ</t>
    </rPh>
    <rPh sb="24" eb="26">
      <t>ケンシュウ</t>
    </rPh>
    <rPh sb="30" eb="34">
      <t>ショウガイフクシ</t>
    </rPh>
    <rPh sb="38" eb="39">
      <t>トウ</t>
    </rPh>
    <rPh sb="39" eb="41">
      <t>ホウシュウ</t>
    </rPh>
    <rPh sb="42" eb="46">
      <t>サンテイヨウケン</t>
    </rPh>
    <rPh sb="49" eb="51">
      <t>ケンシュウ</t>
    </rPh>
    <phoneticPr fontId="3"/>
  </si>
  <si>
    <t>障害福祉サービス等従事職員研修費補助事業</t>
    <rPh sb="18" eb="20">
      <t>ジギョウ</t>
    </rPh>
    <phoneticPr fontId="3"/>
  </si>
  <si>
    <t>横須賀市民生局福祉こども部障害福祉課　給付・施設担当（電話：046-822-9488）</t>
    <rPh sb="0" eb="4">
      <t>ヨコスカシ</t>
    </rPh>
    <rPh sb="4" eb="7">
      <t>ミンセイキョク</t>
    </rPh>
    <rPh sb="7" eb="9">
      <t>フクシ</t>
    </rPh>
    <rPh sb="12" eb="13">
      <t>ブ</t>
    </rPh>
    <rPh sb="13" eb="15">
      <t>ショウガイ</t>
    </rPh>
    <rPh sb="15" eb="17">
      <t>フクシ</t>
    </rPh>
    <rPh sb="17" eb="18">
      <t>カ</t>
    </rPh>
    <rPh sb="19" eb="21">
      <t>キュウフ</t>
    </rPh>
    <rPh sb="22" eb="24">
      <t>シセツ</t>
    </rPh>
    <rPh sb="24" eb="26">
      <t>タントウ</t>
    </rPh>
    <rPh sb="27" eb="29">
      <t>デンワ</t>
    </rPh>
    <phoneticPr fontId="3"/>
  </si>
  <si>
    <t>ホームヘルパー</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</si>
</sst>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0&quot;円&quot;\ "/>
    <numFmt numFmtId="177" formatCode="[$-411]ggge&quot;年&quot;m&quot;月&quot;d&quot;日&quot;;@"/>
    <numFmt numFmtId="178" formatCode="#,##0_ "/>
    <numFmt numFmtId="179" formatCode="000"/>
    <numFmt numFmtId="180" formatCode="0000"/>
    <numFmt numFmtId="181" formatCode="[$-411]ggge&quot;年&quot;\(bbbb&quot;年&quot;\)m&quot;月&quot;d&quot;日&quot;"/>
    <numFmt numFmtId="182" formatCode="[&lt;=99999999]####\-####;\(00\)\ ####\-####"/>
    <numFmt numFmtId="183" formatCode="0000000"/>
    <numFmt numFmtId="184" formatCode="[&lt;=999]000;[&lt;=9999]000\-00;000\-0000"/>
    <numFmt numFmtId="185" formatCode="0000000000"/>
    <numFmt numFmtId="186" formatCode="[$-411]ggge&quot;年度　障害者グループホーム家賃助成金請求内訳書&quot;;@"/>
    <numFmt numFmtId="187" formatCode="[$-411]ggge&quot;年（&quot;bbbb&quot;年）&quot;m&quot;月&quot;d&quot;日&quot;"/>
    <numFmt numFmtId="188" formatCode="&quot;　&quot;[$-411]ggge&quot;年度　グループホーム設置運営事業補助金の受領に関する権限&quot;;@"/>
    <numFmt numFmtId="189" formatCode="yyyy/m/d;@"/>
    <numFmt numFmtId="190" formatCode="#,##0_ ;[Red]\▲#,##0\ "/>
    <numFmt numFmtId="191" formatCode="#,##0&quot; 円&quot;"/>
    <numFmt numFmtId="192" formatCode="[$-411]ggge&quot;年度　実績報告書&quot;;@"/>
    <numFmt numFmtId="193" formatCode="#,##0\ &quot;円&quot;"/>
    <numFmt numFmtId="194" formatCode="[$-411]ggge&quot;年度　補助金等交付申請書&quot;;@"/>
    <numFmt numFmtId="195" formatCode="#,##0\ &quot;円&quot;;[Red]\▲#,##0\ &quot;円&quot;"/>
  </numFmts>
  <fonts count="54" x14ac:knownFonts="1">
    <font>
      <sz val="11"/>
      <color theme="1"/>
      <name val="游ゴシック Light"/>
      <family val="2"/>
      <charset val="128"/>
      <scheme val="major"/>
    </font>
    <font>
      <sz val="11"/>
      <color theme="1"/>
      <name val="游ゴシック Light"/>
      <family val="2"/>
      <charset val="128"/>
      <scheme val="major"/>
    </font>
    <font>
      <sz val="11"/>
      <color theme="1"/>
      <name val="ＭＳ 明朝"/>
      <family val="1"/>
      <charset val="128"/>
    </font>
    <font>
      <sz val="6"/>
      <name val="游ゴシック Light"/>
      <family val="2"/>
      <charset val="128"/>
      <scheme val="major"/>
    </font>
    <font>
      <sz val="12"/>
      <color theme="1"/>
      <name val="ＭＳ 明朝"/>
      <family val="1"/>
      <charset val="128"/>
    </font>
    <font>
      <sz val="16"/>
      <color theme="1"/>
      <name val="ＭＳ 明朝"/>
      <family val="1"/>
      <charset val="128"/>
    </font>
    <font>
      <sz val="9"/>
      <color theme="1"/>
      <name val="ＭＳ 明朝"/>
      <family val="1"/>
      <charset val="128"/>
    </font>
    <font>
      <sz val="14"/>
      <color theme="1"/>
      <name val="ＭＳ 明朝"/>
      <family val="1"/>
      <charset val="128"/>
    </font>
    <font>
      <sz val="14"/>
      <color theme="0" tint="-0.499984740745262"/>
      <name val="ＭＳ 明朝"/>
      <family val="1"/>
      <charset val="128"/>
    </font>
    <font>
      <b/>
      <sz val="14"/>
      <color rgb="FF0000FF"/>
      <name val="メイリオ"/>
      <family val="3"/>
      <charset val="128"/>
    </font>
    <font>
      <b/>
      <sz val="12"/>
      <color theme="0"/>
      <name val="メイリオ"/>
      <family val="3"/>
      <charset val="128"/>
    </font>
    <font>
      <sz val="14"/>
      <color theme="1"/>
      <name val="メイリオ"/>
      <family val="3"/>
      <charset val="128"/>
    </font>
    <font>
      <sz val="14"/>
      <color rgb="FF0000FF"/>
      <name val="メイリオ"/>
      <family val="3"/>
      <charset val="128"/>
    </font>
    <font>
      <sz val="14"/>
      <color rgb="FFFF0000"/>
      <name val="メイリオ"/>
      <family val="3"/>
      <charset val="128"/>
    </font>
    <font>
      <b/>
      <sz val="14"/>
      <color theme="4" tint="-0.249977111117893"/>
      <name val="メイリオ"/>
      <family val="3"/>
      <charset val="128"/>
    </font>
    <font>
      <b/>
      <sz val="14"/>
      <color theme="4" tint="-0.499984740745262"/>
      <name val="メイリオ"/>
      <family val="3"/>
      <charset val="128"/>
    </font>
    <font>
      <b/>
      <sz val="14"/>
      <color theme="0"/>
      <name val="メイリオ"/>
      <family val="3"/>
      <charset val="128"/>
    </font>
    <font>
      <sz val="14"/>
      <color theme="1" tint="0.34998626667073579"/>
      <name val="メイリオ"/>
      <family val="3"/>
      <charset val="128"/>
    </font>
    <font>
      <sz val="14"/>
      <color theme="4" tint="-0.249977111117893"/>
      <name val="メイリオ"/>
      <family val="3"/>
      <charset val="128"/>
    </font>
    <font>
      <b/>
      <sz val="14"/>
      <color theme="1"/>
      <name val="メイリオ"/>
      <family val="3"/>
      <charset val="128"/>
    </font>
    <font>
      <sz val="14"/>
      <color theme="4" tint="-0.499984740745262"/>
      <name val="メイリオ"/>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b/>
      <sz val="18"/>
      <color rgb="FF0000FF"/>
      <name val="メイリオ"/>
      <family val="3"/>
      <charset val="128"/>
    </font>
    <font>
      <sz val="14"/>
      <color theme="0"/>
      <name val="メイリオ"/>
      <family val="3"/>
      <charset val="128"/>
    </font>
    <font>
      <sz val="12"/>
      <color rgb="FFFF0000"/>
      <name val="ＭＳ 明朝"/>
      <family val="1"/>
      <charset val="128"/>
    </font>
    <font>
      <b/>
      <sz val="16"/>
      <color theme="1"/>
      <name val="ＭＳ 明朝"/>
      <family val="1"/>
      <charset val="128"/>
    </font>
    <font>
      <b/>
      <sz val="14"/>
      <color rgb="FFFFFF00"/>
      <name val="メイリオ"/>
      <family val="3"/>
      <charset val="128"/>
    </font>
    <font>
      <b/>
      <sz val="16"/>
      <color rgb="FF0000FF"/>
      <name val="メイリオ"/>
      <family val="3"/>
      <charset val="128"/>
    </font>
    <font>
      <sz val="16"/>
      <color theme="1"/>
      <name val="メイリオ"/>
      <family val="3"/>
      <charset val="128"/>
    </font>
    <font>
      <sz val="16"/>
      <color rgb="FF0000FF"/>
      <name val="メイリオ"/>
      <family val="3"/>
      <charset val="128"/>
    </font>
    <font>
      <sz val="18"/>
      <color theme="1"/>
      <name val="メイリオ"/>
      <family val="3"/>
      <charset val="128"/>
    </font>
    <font>
      <sz val="18"/>
      <color rgb="FF0000FF"/>
      <name val="メイリオ"/>
      <family val="3"/>
      <charset val="128"/>
    </font>
    <font>
      <sz val="11"/>
      <name val="ＭＳ ゴシック"/>
      <family val="3"/>
      <charset val="128"/>
    </font>
    <font>
      <sz val="14"/>
      <name val="ＭＳ ゴシック"/>
      <family val="3"/>
      <charset val="128"/>
    </font>
    <font>
      <sz val="9"/>
      <name val="ＭＳ ゴシック"/>
      <family val="3"/>
      <charset val="128"/>
    </font>
    <font>
      <b/>
      <sz val="12"/>
      <name val="ＭＳ ゴシック"/>
      <family val="3"/>
      <charset val="128"/>
    </font>
    <font>
      <b/>
      <sz val="14"/>
      <name val="ＭＳ ゴシック"/>
      <family val="3"/>
      <charset val="128"/>
    </font>
    <font>
      <b/>
      <sz val="18"/>
      <color rgb="FFFFFF00"/>
      <name val="メイリオ"/>
      <family val="3"/>
      <charset val="128"/>
    </font>
    <font>
      <b/>
      <sz val="11"/>
      <color theme="1"/>
      <name val="メイリオ"/>
      <family val="3"/>
      <charset val="128"/>
    </font>
    <font>
      <b/>
      <sz val="11"/>
      <color rgb="FF0000FF"/>
      <name val="メイリオ"/>
      <family val="3"/>
      <charset val="128"/>
    </font>
    <font>
      <sz val="11"/>
      <color theme="1"/>
      <name val="メイリオ"/>
      <family val="3"/>
      <charset val="128"/>
    </font>
    <font>
      <sz val="11"/>
      <color theme="1"/>
      <name val="ＭＳ ゴシック"/>
      <family val="3"/>
      <charset val="128"/>
    </font>
    <font>
      <b/>
      <sz val="12"/>
      <color rgb="FF0000FF"/>
      <name val="メイリオ"/>
      <family val="3"/>
      <charset val="128"/>
    </font>
    <font>
      <b/>
      <sz val="14"/>
      <color rgb="FF00B0F0"/>
      <name val="メイリオ"/>
      <family val="3"/>
      <charset val="128"/>
    </font>
    <font>
      <b/>
      <sz val="12"/>
      <color theme="4"/>
      <name val="メイリオ"/>
      <family val="3"/>
      <charset val="128"/>
    </font>
    <font>
      <sz val="12"/>
      <color rgb="FF000000"/>
      <name val="ＭＳ 明朝"/>
      <family val="1"/>
      <charset val="128"/>
    </font>
    <font>
      <sz val="10"/>
      <color theme="1"/>
      <name val="ＭＳ 明朝"/>
      <family val="1"/>
      <charset val="128"/>
    </font>
    <font>
      <sz val="18"/>
      <color theme="1"/>
      <name val="ＭＳ 明朝"/>
      <family val="1"/>
      <charset val="128"/>
    </font>
    <font>
      <b/>
      <sz val="14"/>
      <color rgb="FFFF0000"/>
      <name val="メイリオ"/>
      <family val="3"/>
      <charset val="128"/>
    </font>
    <font>
      <b/>
      <sz val="16"/>
      <color rgb="FFFF0000"/>
      <name val="メイリオ"/>
      <family val="3"/>
      <charset val="128"/>
    </font>
    <font>
      <sz val="10"/>
      <name val="ＭＳ ゴシック"/>
      <family val="3"/>
      <charset val="128"/>
    </font>
  </fonts>
  <fills count="9">
    <fill>
      <patternFill patternType="none"/>
    </fill>
    <fill>
      <patternFill patternType="gray125"/>
    </fill>
    <fill>
      <patternFill patternType="solid">
        <fgColor theme="0" tint="-0.14999847407452621"/>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3"/>
        <bgColor indexed="64"/>
      </patternFill>
    </fill>
    <fill>
      <patternFill patternType="solid">
        <fgColor rgb="FF0000FF"/>
        <bgColor indexed="64"/>
      </patternFill>
    </fill>
    <fill>
      <patternFill patternType="solid">
        <fgColor theme="4"/>
        <bgColor indexed="64"/>
      </patternFill>
    </fill>
  </fills>
  <borders count="9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ck">
        <color theme="4" tint="-0.24994659260841701"/>
      </left>
      <right style="thick">
        <color theme="4" tint="-0.24994659260841701"/>
      </right>
      <top style="thick">
        <color theme="4" tint="-0.24994659260841701"/>
      </top>
      <bottom style="thick">
        <color theme="4" tint="-0.24994659260841701"/>
      </bottom>
      <diagonal/>
    </border>
    <border>
      <left style="thick">
        <color theme="4" tint="-0.24994659260841701"/>
      </left>
      <right/>
      <top style="thick">
        <color theme="4" tint="-0.24994659260841701"/>
      </top>
      <bottom style="thick">
        <color theme="4" tint="-0.24994659260841701"/>
      </bottom>
      <diagonal/>
    </border>
    <border>
      <left/>
      <right/>
      <top style="thick">
        <color theme="4" tint="-0.24994659260841701"/>
      </top>
      <bottom style="thick">
        <color theme="4" tint="-0.24994659260841701"/>
      </bottom>
      <diagonal/>
    </border>
    <border>
      <left style="thin">
        <color indexed="64"/>
      </left>
      <right style="thin">
        <color indexed="64"/>
      </right>
      <top style="thick">
        <color theme="4" tint="-0.24994659260841701"/>
      </top>
      <bottom style="thick">
        <color theme="4" tint="-0.24994659260841701"/>
      </bottom>
      <diagonal/>
    </border>
    <border>
      <left style="thin">
        <color indexed="64"/>
      </left>
      <right style="thick">
        <color theme="4" tint="-0.24994659260841701"/>
      </right>
      <top style="thick">
        <color theme="4" tint="-0.24994659260841701"/>
      </top>
      <bottom style="thick">
        <color theme="4" tint="-0.24994659260841701"/>
      </bottom>
      <diagonal/>
    </border>
    <border>
      <left/>
      <right style="thick">
        <color theme="4" tint="-0.24994659260841701"/>
      </right>
      <top style="thick">
        <color theme="4" tint="-0.24994659260841701"/>
      </top>
      <bottom style="thick">
        <color theme="4" tint="-0.24994659260841701"/>
      </bottom>
      <diagonal/>
    </border>
    <border>
      <left style="thick">
        <color theme="4" tint="-0.24994659260841701"/>
      </left>
      <right/>
      <top style="thick">
        <color theme="4" tint="-0.24994659260841701"/>
      </top>
      <bottom/>
      <diagonal/>
    </border>
    <border>
      <left/>
      <right/>
      <top style="thick">
        <color theme="4" tint="-0.24994659260841701"/>
      </top>
      <bottom/>
      <diagonal/>
    </border>
    <border>
      <left/>
      <right style="thick">
        <color theme="4" tint="-0.24994659260841701"/>
      </right>
      <top style="thick">
        <color theme="4" tint="-0.24994659260841701"/>
      </top>
      <bottom/>
      <diagonal/>
    </border>
    <border>
      <left style="thick">
        <color theme="4" tint="-0.24994659260841701"/>
      </left>
      <right/>
      <top/>
      <bottom style="thick">
        <color theme="4" tint="-0.24994659260841701"/>
      </bottom>
      <diagonal/>
    </border>
    <border>
      <left/>
      <right/>
      <top/>
      <bottom style="thick">
        <color theme="4" tint="-0.24994659260841701"/>
      </bottom>
      <diagonal/>
    </border>
    <border>
      <left style="thick">
        <color theme="4" tint="-0.24994659260841701"/>
      </left>
      <right style="thin">
        <color indexed="64"/>
      </right>
      <top style="thick">
        <color theme="4" tint="-0.24994659260841701"/>
      </top>
      <bottom style="thick">
        <color theme="4" tint="-0.24994659260841701"/>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ck">
        <color rgb="FF0000FF"/>
      </left>
      <right/>
      <top style="thick">
        <color rgb="FF0000FF"/>
      </top>
      <bottom style="thick">
        <color rgb="FF0000FF"/>
      </bottom>
      <diagonal/>
    </border>
    <border>
      <left/>
      <right/>
      <top style="thick">
        <color rgb="FF0000FF"/>
      </top>
      <bottom style="thick">
        <color rgb="FF0000FF"/>
      </bottom>
      <diagonal/>
    </border>
    <border>
      <left/>
      <right style="thick">
        <color rgb="FF0000FF"/>
      </right>
      <top style="thick">
        <color rgb="FF0000FF"/>
      </top>
      <bottom style="thick">
        <color rgb="FF0000FF"/>
      </bottom>
      <diagonal/>
    </border>
    <border>
      <left style="medium">
        <color theme="4"/>
      </left>
      <right style="medium">
        <color theme="4"/>
      </right>
      <top style="medium">
        <color theme="4"/>
      </top>
      <bottom style="medium">
        <color theme="4"/>
      </bottom>
      <diagonal/>
    </border>
    <border>
      <left style="medium">
        <color theme="4" tint="-0.24994659260841701"/>
      </left>
      <right style="medium">
        <color theme="4" tint="-0.24994659260841701"/>
      </right>
      <top style="thick">
        <color theme="4" tint="-0.24994659260841701"/>
      </top>
      <bottom style="thick">
        <color theme="4" tint="-0.24994659260841701"/>
      </bottom>
      <diagonal/>
    </border>
    <border>
      <left style="medium">
        <color theme="4" tint="-0.24994659260841701"/>
      </left>
      <right/>
      <top style="thick">
        <color theme="4" tint="-0.24994659260841701"/>
      </top>
      <bottom style="thick">
        <color theme="4" tint="-0.24994659260841701"/>
      </bottom>
      <diagonal/>
    </border>
    <border>
      <left/>
      <right style="medium">
        <color theme="4" tint="-0.24994659260841701"/>
      </right>
      <top style="thick">
        <color theme="4" tint="-0.24994659260841701"/>
      </top>
      <bottom style="thick">
        <color theme="4" tint="-0.24994659260841701"/>
      </bottom>
      <diagonal/>
    </border>
    <border>
      <left style="medium">
        <color theme="0"/>
      </left>
      <right style="medium">
        <color theme="4"/>
      </right>
      <top style="medium">
        <color theme="4"/>
      </top>
      <bottom style="medium">
        <color theme="4"/>
      </bottom>
      <diagonal/>
    </border>
    <border>
      <left style="medium">
        <color theme="4"/>
      </left>
      <right/>
      <top style="medium">
        <color theme="4"/>
      </top>
      <bottom style="medium">
        <color theme="4"/>
      </bottom>
      <diagonal/>
    </border>
    <border>
      <left style="thick">
        <color theme="4" tint="-0.24994659260841701"/>
      </left>
      <right/>
      <top style="thick">
        <color theme="4" tint="-0.24994659260841701"/>
      </top>
      <bottom style="thick">
        <color theme="0"/>
      </bottom>
      <diagonal/>
    </border>
    <border>
      <left/>
      <right/>
      <top style="thick">
        <color theme="4" tint="-0.24994659260841701"/>
      </top>
      <bottom style="thick">
        <color theme="0"/>
      </bottom>
      <diagonal/>
    </border>
    <border>
      <left/>
      <right style="thick">
        <color theme="4" tint="-0.24994659260841701"/>
      </right>
      <top style="thick">
        <color theme="4" tint="-0.24994659260841701"/>
      </top>
      <bottom style="thick">
        <color theme="0"/>
      </bottom>
      <diagonal/>
    </border>
    <border>
      <left style="thick">
        <color theme="4" tint="-0.24994659260841701"/>
      </left>
      <right/>
      <top style="thick">
        <color theme="0"/>
      </top>
      <bottom style="thick">
        <color theme="0"/>
      </bottom>
      <diagonal/>
    </border>
    <border>
      <left/>
      <right/>
      <top style="thick">
        <color theme="0"/>
      </top>
      <bottom style="thick">
        <color theme="0"/>
      </bottom>
      <diagonal/>
    </border>
    <border>
      <left/>
      <right style="thick">
        <color theme="4" tint="-0.24994659260841701"/>
      </right>
      <top style="thick">
        <color theme="0"/>
      </top>
      <bottom style="thick">
        <color theme="0"/>
      </bottom>
      <diagonal/>
    </border>
    <border>
      <left style="thick">
        <color theme="4" tint="-0.24994659260841701"/>
      </left>
      <right/>
      <top style="thick">
        <color theme="0"/>
      </top>
      <bottom style="thick">
        <color theme="4" tint="-0.24994659260841701"/>
      </bottom>
      <diagonal/>
    </border>
    <border>
      <left/>
      <right/>
      <top style="thick">
        <color theme="0"/>
      </top>
      <bottom style="thick">
        <color theme="4" tint="-0.24994659260841701"/>
      </bottom>
      <diagonal/>
    </border>
    <border>
      <left/>
      <right style="thick">
        <color theme="4" tint="-0.24994659260841701"/>
      </right>
      <top style="thick">
        <color theme="0"/>
      </top>
      <bottom style="thick">
        <color theme="4" tint="-0.24994659260841701"/>
      </bottom>
      <diagonal/>
    </border>
    <border>
      <left style="thick">
        <color theme="4" tint="-0.24994659260841701"/>
      </left>
      <right style="thick">
        <color theme="4" tint="-0.24994659260841701"/>
      </right>
      <top style="thick">
        <color theme="4" tint="-0.24994659260841701"/>
      </top>
      <bottom style="thick">
        <color theme="0"/>
      </bottom>
      <diagonal/>
    </border>
    <border>
      <left style="thick">
        <color theme="4" tint="-0.24994659260841701"/>
      </left>
      <right style="thick">
        <color theme="4" tint="-0.24994659260841701"/>
      </right>
      <top style="thick">
        <color theme="0"/>
      </top>
      <bottom style="thick">
        <color theme="0"/>
      </bottom>
      <diagonal/>
    </border>
    <border>
      <left style="thick">
        <color theme="4" tint="-0.24994659260841701"/>
      </left>
      <right style="thick">
        <color theme="4" tint="-0.24994659260841701"/>
      </right>
      <top style="thick">
        <color theme="0"/>
      </top>
      <bottom style="thick">
        <color theme="4" tint="-0.24994659260841701"/>
      </bottom>
      <diagonal/>
    </border>
    <border>
      <left style="thick">
        <color theme="4" tint="-0.24994659260841701"/>
      </left>
      <right style="thin">
        <color indexed="64"/>
      </right>
      <top style="thick">
        <color theme="4" tint="-0.24994659260841701"/>
      </top>
      <bottom style="thick">
        <color theme="0"/>
      </bottom>
      <diagonal/>
    </border>
    <border>
      <left style="thin">
        <color indexed="64"/>
      </left>
      <right style="thin">
        <color indexed="64"/>
      </right>
      <top style="thick">
        <color theme="4" tint="-0.24994659260841701"/>
      </top>
      <bottom style="thick">
        <color theme="0"/>
      </bottom>
      <diagonal/>
    </border>
    <border>
      <left style="thin">
        <color indexed="64"/>
      </left>
      <right style="thick">
        <color theme="4" tint="-0.24994659260841701"/>
      </right>
      <top style="thick">
        <color theme="4" tint="-0.24994659260841701"/>
      </top>
      <bottom style="thick">
        <color theme="0"/>
      </bottom>
      <diagonal/>
    </border>
    <border>
      <left style="thick">
        <color theme="4" tint="-0.24994659260841701"/>
      </left>
      <right style="thin">
        <color indexed="64"/>
      </right>
      <top style="thick">
        <color theme="0"/>
      </top>
      <bottom style="thick">
        <color theme="0"/>
      </bottom>
      <diagonal/>
    </border>
    <border>
      <left style="thin">
        <color indexed="64"/>
      </left>
      <right style="thin">
        <color indexed="64"/>
      </right>
      <top style="thick">
        <color theme="0"/>
      </top>
      <bottom style="thick">
        <color theme="0"/>
      </bottom>
      <diagonal/>
    </border>
    <border>
      <left style="thin">
        <color indexed="64"/>
      </left>
      <right style="thick">
        <color theme="4" tint="-0.24994659260841701"/>
      </right>
      <top style="thick">
        <color theme="0"/>
      </top>
      <bottom style="thick">
        <color theme="0"/>
      </bottom>
      <diagonal/>
    </border>
    <border>
      <left style="thin">
        <color indexed="64"/>
      </left>
      <right style="thin">
        <color indexed="64"/>
      </right>
      <top/>
      <bottom style="thick">
        <color theme="4" tint="-0.24994659260841701"/>
      </bottom>
      <diagonal/>
    </border>
    <border>
      <left style="thin">
        <color indexed="64"/>
      </left>
      <right style="thick">
        <color theme="4" tint="-0.24994659260841701"/>
      </right>
      <top/>
      <bottom style="thick">
        <color theme="4" tint="-0.24994659260841701"/>
      </bottom>
      <diagonal/>
    </border>
    <border>
      <left/>
      <right/>
      <top style="thick">
        <color theme="0"/>
      </top>
      <bottom/>
      <diagonal/>
    </border>
    <border>
      <left/>
      <right style="thick">
        <color theme="4" tint="-0.24994659260841701"/>
      </right>
      <top style="thick">
        <color theme="0"/>
      </top>
      <bottom/>
      <diagonal/>
    </border>
    <border>
      <left style="thick">
        <color theme="4" tint="-0.24994659260841701"/>
      </left>
      <right style="medium">
        <color theme="0"/>
      </right>
      <top style="thick">
        <color theme="4" tint="-0.24994659260841701"/>
      </top>
      <bottom style="thick">
        <color theme="4" tint="-0.24994659260841701"/>
      </bottom>
      <diagonal/>
    </border>
    <border>
      <left style="medium">
        <color theme="0"/>
      </left>
      <right style="medium">
        <color theme="0"/>
      </right>
      <top style="thick">
        <color theme="4" tint="-0.24994659260841701"/>
      </top>
      <bottom style="thick">
        <color theme="4" tint="-0.24994659260841701"/>
      </bottom>
      <diagonal/>
    </border>
    <border>
      <left style="medium">
        <color theme="0"/>
      </left>
      <right/>
      <top style="thick">
        <color theme="4" tint="-0.24994659260841701"/>
      </top>
      <bottom style="thick">
        <color theme="4" tint="-0.24994659260841701"/>
      </bottom>
      <diagonal/>
    </border>
    <border>
      <left/>
      <right style="medium">
        <color theme="0"/>
      </right>
      <top style="thick">
        <color theme="4" tint="-0.24994659260841701"/>
      </top>
      <bottom style="thick">
        <color theme="4" tint="-0.24994659260841701"/>
      </bottom>
      <diagonal/>
    </border>
    <border>
      <left style="thick">
        <color theme="4" tint="-0.24994659260841701"/>
      </left>
      <right style="medium">
        <color theme="4" tint="-0.24994659260841701"/>
      </right>
      <top style="thick">
        <color theme="4" tint="-0.24994659260841701"/>
      </top>
      <bottom style="thick">
        <color theme="4" tint="-0.24994659260841701"/>
      </bottom>
      <diagonal/>
    </border>
    <border>
      <left/>
      <right style="medium">
        <color indexed="64"/>
      </right>
      <top style="thin">
        <color indexed="64"/>
      </top>
      <bottom/>
      <diagonal/>
    </border>
    <border>
      <left style="thin">
        <color indexed="64"/>
      </left>
      <right/>
      <top/>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medium">
        <color indexed="64"/>
      </bottom>
      <diagonal/>
    </border>
    <border>
      <left style="thick">
        <color theme="4" tint="-0.24994659260841701"/>
      </left>
      <right style="thick">
        <color theme="4" tint="-0.24994659260841701"/>
      </right>
      <top style="thick">
        <color theme="4" tint="-0.24994659260841701"/>
      </top>
      <bottom/>
      <diagonal/>
    </border>
    <border>
      <left style="thick">
        <color theme="4" tint="-0.24994659260841701"/>
      </left>
      <right style="thick">
        <color theme="4" tint="-0.24994659260841701"/>
      </right>
      <top/>
      <bottom/>
      <diagonal/>
    </border>
    <border>
      <left style="thick">
        <color theme="4" tint="-0.24994659260841701"/>
      </left>
      <right style="thick">
        <color theme="4" tint="-0.24994659260841701"/>
      </right>
      <top/>
      <bottom style="thick">
        <color theme="4" tint="-0.249946592608417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hair">
        <color auto="1"/>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21" fillId="0" borderId="0"/>
    <xf numFmtId="0" fontId="1" fillId="0" borderId="0">
      <alignment vertical="center"/>
    </xf>
    <xf numFmtId="38" fontId="1" fillId="0" borderId="0" applyFont="0" applyFill="0" applyBorder="0" applyAlignment="0" applyProtection="0">
      <alignment vertical="center"/>
    </xf>
    <xf numFmtId="38" fontId="21" fillId="0" borderId="0" applyFont="0" applyFill="0" applyBorder="0" applyAlignment="0" applyProtection="0"/>
  </cellStyleXfs>
  <cellXfs count="697">
    <xf numFmtId="0" fontId="0" fillId="0" borderId="0" xfId="0">
      <alignment vertical="center"/>
    </xf>
    <xf numFmtId="0" fontId="4" fillId="0" borderId="0" xfId="3" applyFont="1" applyFill="1">
      <alignment vertical="center"/>
    </xf>
    <xf numFmtId="0" fontId="4" fillId="0" borderId="11" xfId="3" applyFont="1" applyFill="1" applyBorder="1">
      <alignment vertical="center"/>
    </xf>
    <xf numFmtId="0" fontId="4" fillId="0" borderId="10" xfId="3" applyFont="1" applyFill="1" applyBorder="1">
      <alignment vertical="center"/>
    </xf>
    <xf numFmtId="0" fontId="5" fillId="0" borderId="0" xfId="3" applyFont="1" applyFill="1">
      <alignment vertical="center"/>
    </xf>
    <xf numFmtId="0" fontId="5" fillId="0" borderId="9" xfId="3" applyFont="1" applyFill="1" applyBorder="1">
      <alignment vertical="center"/>
    </xf>
    <xf numFmtId="0" fontId="5" fillId="0" borderId="8" xfId="3" applyFont="1" applyFill="1" applyBorder="1">
      <alignment vertical="center"/>
    </xf>
    <xf numFmtId="0" fontId="5" fillId="0" borderId="8" xfId="3" applyFont="1" applyFill="1" applyBorder="1" applyAlignment="1">
      <alignment horizontal="center" vertical="center" shrinkToFit="1"/>
    </xf>
    <xf numFmtId="0" fontId="5" fillId="0" borderId="8" xfId="3" applyFont="1" applyFill="1" applyBorder="1" applyAlignment="1">
      <alignment horizontal="right" vertical="center"/>
    </xf>
    <xf numFmtId="0" fontId="5" fillId="0" borderId="7" xfId="3" applyFont="1" applyFill="1" applyBorder="1">
      <alignment vertical="center"/>
    </xf>
    <xf numFmtId="0" fontId="11" fillId="2" borderId="0" xfId="0" applyFont="1" applyFill="1" applyAlignment="1" applyProtection="1">
      <alignment vertical="center"/>
    </xf>
    <xf numFmtId="0" fontId="15" fillId="2" borderId="0" xfId="0" applyFont="1" applyFill="1" applyBorder="1" applyAlignment="1" applyProtection="1">
      <alignment horizontal="left" vertical="center"/>
    </xf>
    <xf numFmtId="0" fontId="25" fillId="2" borderId="0" xfId="0" applyFont="1" applyFill="1" applyProtection="1">
      <alignment vertical="center"/>
    </xf>
    <xf numFmtId="0" fontId="11" fillId="2" borderId="0" xfId="0" applyFont="1" applyFill="1" applyProtection="1">
      <alignment vertical="center"/>
    </xf>
    <xf numFmtId="0" fontId="16" fillId="6" borderId="0" xfId="0" applyFont="1" applyFill="1" applyProtection="1">
      <alignment vertical="center"/>
    </xf>
    <xf numFmtId="0" fontId="26" fillId="6" borderId="0" xfId="0" applyFont="1" applyFill="1" applyProtection="1">
      <alignment vertical="center"/>
    </xf>
    <xf numFmtId="0" fontId="14" fillId="2" borderId="0" xfId="0" applyFont="1" applyFill="1" applyProtection="1">
      <alignment vertical="center"/>
    </xf>
    <xf numFmtId="0" fontId="11" fillId="2" borderId="0" xfId="0" applyFont="1" applyFill="1" applyBorder="1" applyProtection="1">
      <alignment vertical="center"/>
    </xf>
    <xf numFmtId="0" fontId="30" fillId="2" borderId="0" xfId="0" applyFont="1" applyFill="1" applyProtection="1">
      <alignment vertical="center"/>
    </xf>
    <xf numFmtId="0" fontId="12" fillId="2" borderId="0" xfId="0" applyFont="1" applyFill="1" applyProtection="1">
      <alignment vertical="center"/>
    </xf>
    <xf numFmtId="0" fontId="20" fillId="2" borderId="0" xfId="0" applyFont="1" applyFill="1" applyBorder="1" applyAlignment="1" applyProtection="1">
      <alignment vertical="center"/>
    </xf>
    <xf numFmtId="0" fontId="17" fillId="2" borderId="0" xfId="0" applyFont="1" applyFill="1" applyProtection="1">
      <alignment vertical="center"/>
    </xf>
    <xf numFmtId="0" fontId="17" fillId="2" borderId="0" xfId="0" applyFont="1" applyFill="1" applyBorder="1" applyProtection="1">
      <alignment vertical="center"/>
    </xf>
    <xf numFmtId="0" fontId="15" fillId="2" borderId="0" xfId="0" applyFont="1" applyFill="1" applyBorder="1" applyProtection="1">
      <alignment vertical="center"/>
    </xf>
    <xf numFmtId="0" fontId="32" fillId="2" borderId="0" xfId="0" applyFont="1" applyFill="1" applyProtection="1">
      <alignment vertical="center"/>
    </xf>
    <xf numFmtId="0" fontId="14" fillId="2" borderId="0" xfId="0" applyFont="1" applyFill="1" applyBorder="1" applyAlignment="1" applyProtection="1">
      <alignment horizontal="left" vertical="center"/>
    </xf>
    <xf numFmtId="0" fontId="18" fillId="2" borderId="0" xfId="0" applyFont="1" applyFill="1" applyBorder="1" applyAlignment="1" applyProtection="1">
      <alignment horizontal="left" vertical="center"/>
    </xf>
    <xf numFmtId="0" fontId="11" fillId="2" borderId="0" xfId="0" applyFont="1" applyFill="1" applyBorder="1" applyAlignment="1" applyProtection="1">
      <alignment horizontal="left" vertical="center"/>
    </xf>
    <xf numFmtId="0" fontId="11" fillId="2" borderId="0" xfId="0" applyFont="1" applyFill="1" applyAlignment="1" applyProtection="1">
      <alignment horizontal="left" vertical="center"/>
    </xf>
    <xf numFmtId="0" fontId="30" fillId="2" borderId="0" xfId="0" applyFont="1" applyFill="1" applyBorder="1" applyProtection="1">
      <alignment vertical="center"/>
    </xf>
    <xf numFmtId="0" fontId="14" fillId="2" borderId="0" xfId="0" applyFont="1" applyFill="1" applyBorder="1" applyAlignment="1" applyProtection="1">
      <alignment vertical="center"/>
    </xf>
    <xf numFmtId="0" fontId="14" fillId="2" borderId="0" xfId="0" applyFont="1" applyFill="1" applyBorder="1" applyProtection="1">
      <alignment vertical="center"/>
    </xf>
    <xf numFmtId="0" fontId="31" fillId="2" borderId="0" xfId="0" applyFont="1" applyFill="1" applyProtection="1">
      <alignment vertical="center"/>
    </xf>
    <xf numFmtId="0" fontId="20" fillId="2" borderId="0" xfId="0" applyFont="1" applyFill="1" applyAlignment="1" applyProtection="1">
      <alignment vertical="center"/>
    </xf>
    <xf numFmtId="176" fontId="18" fillId="2" borderId="26" xfId="0" applyNumberFormat="1" applyFont="1" applyFill="1" applyBorder="1" applyAlignment="1" applyProtection="1">
      <alignment horizontal="right" vertical="center" shrinkToFit="1"/>
    </xf>
    <xf numFmtId="0" fontId="25" fillId="2" borderId="0" xfId="0" applyFont="1" applyFill="1" applyBorder="1" applyAlignment="1" applyProtection="1">
      <alignment vertical="center"/>
    </xf>
    <xf numFmtId="0" fontId="33" fillId="2" borderId="0" xfId="0" applyFont="1" applyFill="1" applyBorder="1" applyAlignment="1" applyProtection="1">
      <alignment vertical="center"/>
    </xf>
    <xf numFmtId="176" fontId="33" fillId="2" borderId="0" xfId="1" applyNumberFormat="1" applyFont="1" applyFill="1" applyBorder="1" applyAlignment="1" applyProtection="1">
      <alignment vertical="center"/>
    </xf>
    <xf numFmtId="0" fontId="33" fillId="2" borderId="0" xfId="0" applyFont="1" applyFill="1" applyAlignment="1" applyProtection="1">
      <alignment vertical="center"/>
    </xf>
    <xf numFmtId="0" fontId="34" fillId="2" borderId="0" xfId="0" applyFont="1" applyFill="1" applyBorder="1" applyAlignment="1" applyProtection="1">
      <alignment vertical="center"/>
    </xf>
    <xf numFmtId="176" fontId="34" fillId="2" borderId="0" xfId="1" applyNumberFormat="1" applyFont="1" applyFill="1" applyBorder="1" applyAlignment="1" applyProtection="1">
      <alignment vertical="center"/>
    </xf>
    <xf numFmtId="0" fontId="34" fillId="2" borderId="0" xfId="0" applyFont="1" applyFill="1" applyAlignment="1" applyProtection="1">
      <alignment vertical="center"/>
    </xf>
    <xf numFmtId="176" fontId="11" fillId="2" borderId="0" xfId="1" applyNumberFormat="1" applyFont="1" applyFill="1" applyBorder="1" applyAlignment="1" applyProtection="1">
      <alignment vertical="center"/>
    </xf>
    <xf numFmtId="0" fontId="30" fillId="2" borderId="0" xfId="0" applyFont="1" applyFill="1" applyBorder="1" applyAlignment="1" applyProtection="1">
      <alignment vertical="center"/>
    </xf>
    <xf numFmtId="0" fontId="32" fillId="2" borderId="0" xfId="0" applyFont="1" applyFill="1" applyBorder="1" applyAlignment="1" applyProtection="1">
      <alignment vertical="center"/>
    </xf>
    <xf numFmtId="176" fontId="32" fillId="2" borderId="0" xfId="1" applyNumberFormat="1" applyFont="1" applyFill="1" applyBorder="1" applyAlignment="1" applyProtection="1">
      <alignment vertical="center"/>
    </xf>
    <xf numFmtId="0" fontId="32" fillId="2" borderId="0" xfId="0" applyFont="1" applyFill="1" applyAlignment="1" applyProtection="1">
      <alignment vertical="center"/>
    </xf>
    <xf numFmtId="176" fontId="31" fillId="2" borderId="0" xfId="1" applyNumberFormat="1" applyFont="1" applyFill="1" applyBorder="1" applyAlignment="1" applyProtection="1">
      <alignment vertical="center"/>
    </xf>
    <xf numFmtId="0" fontId="31" fillId="2" borderId="0" xfId="0" applyFont="1" applyFill="1" applyAlignment="1" applyProtection="1">
      <alignment vertical="center"/>
    </xf>
    <xf numFmtId="0" fontId="15" fillId="2" borderId="0" xfId="0" applyFont="1" applyFill="1" applyProtection="1">
      <alignment vertical="center"/>
    </xf>
    <xf numFmtId="176" fontId="15" fillId="2" borderId="0" xfId="1" applyNumberFormat="1" applyFont="1" applyFill="1" applyBorder="1" applyAlignment="1" applyProtection="1">
      <alignment vertical="center"/>
    </xf>
    <xf numFmtId="0" fontId="15" fillId="2" borderId="0" xfId="0" applyFont="1" applyFill="1" applyAlignment="1" applyProtection="1">
      <alignment vertical="center"/>
    </xf>
    <xf numFmtId="0" fontId="31" fillId="2" borderId="0" xfId="0" applyFont="1" applyFill="1" applyBorder="1" applyAlignment="1" applyProtection="1">
      <alignment vertical="center"/>
    </xf>
    <xf numFmtId="0" fontId="11" fillId="2" borderId="0" xfId="0" applyFont="1" applyFill="1" applyBorder="1" applyAlignment="1" applyProtection="1">
      <alignment vertical="center"/>
    </xf>
    <xf numFmtId="0" fontId="13" fillId="2" borderId="28" xfId="0" applyFont="1" applyFill="1" applyBorder="1" applyAlignment="1" applyProtection="1">
      <alignment vertical="center" wrapText="1"/>
    </xf>
    <xf numFmtId="0" fontId="13" fillId="2" borderId="0" xfId="0" applyFont="1" applyFill="1" applyBorder="1" applyAlignment="1" applyProtection="1">
      <alignment vertical="center" wrapText="1"/>
    </xf>
    <xf numFmtId="0" fontId="13" fillId="2" borderId="28" xfId="0" applyFont="1" applyFill="1" applyBorder="1" applyAlignment="1" applyProtection="1">
      <alignment vertical="center"/>
    </xf>
    <xf numFmtId="0" fontId="2" fillId="0" borderId="0" xfId="3" applyFont="1" applyFill="1" applyAlignment="1">
      <alignment horizontal="left" vertical="center"/>
    </xf>
    <xf numFmtId="0" fontId="5" fillId="0" borderId="10" xfId="3" applyFont="1" applyFill="1" applyBorder="1">
      <alignment vertical="center"/>
    </xf>
    <xf numFmtId="0" fontId="5" fillId="0" borderId="0" xfId="3" applyFont="1" applyFill="1" applyAlignment="1">
      <alignment horizontal="right" vertical="center"/>
    </xf>
    <xf numFmtId="0" fontId="5" fillId="0" borderId="0" xfId="3" applyFont="1" applyFill="1" applyAlignment="1">
      <alignment horizontal="center" vertical="center" shrinkToFit="1"/>
    </xf>
    <xf numFmtId="0" fontId="5" fillId="0" borderId="11" xfId="3" applyFont="1" applyFill="1" applyBorder="1">
      <alignment vertical="center"/>
    </xf>
    <xf numFmtId="0" fontId="4" fillId="0" borderId="0" xfId="3" applyFont="1" applyFill="1" applyAlignment="1">
      <alignment horizontal="right" vertical="center"/>
    </xf>
    <xf numFmtId="0" fontId="4" fillId="0" borderId="0" xfId="3" applyFont="1" applyFill="1" applyAlignment="1">
      <alignment horizontal="center" vertical="center" shrinkToFit="1"/>
    </xf>
    <xf numFmtId="0" fontId="4" fillId="0" borderId="0" xfId="3" applyFont="1" applyFill="1" applyAlignment="1">
      <alignment horizontal="left" vertical="center"/>
    </xf>
    <xf numFmtId="0" fontId="4" fillId="0" borderId="0" xfId="3" applyFont="1" applyFill="1" applyAlignment="1">
      <alignment vertical="center" wrapText="1"/>
    </xf>
    <xf numFmtId="0" fontId="1" fillId="0" borderId="0" xfId="3" applyFill="1" applyAlignment="1">
      <alignment vertical="center" wrapText="1"/>
    </xf>
    <xf numFmtId="0" fontId="2" fillId="0" borderId="0" xfId="3" applyFont="1" applyFill="1">
      <alignment vertical="center"/>
    </xf>
    <xf numFmtId="188" fontId="4" fillId="0" borderId="0" xfId="3" applyNumberFormat="1" applyFont="1" applyFill="1" applyAlignment="1">
      <alignment vertical="center" wrapText="1" shrinkToFit="1"/>
    </xf>
    <xf numFmtId="0" fontId="4" fillId="0" borderId="12" xfId="3" applyFont="1" applyFill="1" applyBorder="1">
      <alignment vertical="center"/>
    </xf>
    <xf numFmtId="0" fontId="4" fillId="0" borderId="13" xfId="3" applyFont="1" applyFill="1" applyBorder="1">
      <alignment vertical="center"/>
    </xf>
    <xf numFmtId="0" fontId="4" fillId="0" borderId="14" xfId="3" applyFont="1" applyFill="1" applyBorder="1">
      <alignment vertical="center"/>
    </xf>
    <xf numFmtId="0" fontId="14" fillId="2" borderId="22" xfId="0" applyFont="1" applyFill="1" applyBorder="1" applyAlignment="1" applyProtection="1">
      <alignment horizontal="center" vertical="center"/>
    </xf>
    <xf numFmtId="0" fontId="20" fillId="2" borderId="0" xfId="0" applyFont="1" applyFill="1" applyBorder="1" applyAlignment="1" applyProtection="1">
      <alignment horizontal="left" vertical="center"/>
    </xf>
    <xf numFmtId="0" fontId="16" fillId="8" borderId="0" xfId="0" applyFont="1" applyFill="1" applyBorder="1" applyProtection="1">
      <alignment vertical="center"/>
    </xf>
    <xf numFmtId="0" fontId="4" fillId="0" borderId="0" xfId="3" applyFont="1" applyFill="1" applyAlignment="1">
      <alignment horizontal="left" vertical="center" wrapText="1" indent="1"/>
    </xf>
    <xf numFmtId="0" fontId="2" fillId="0" borderId="0" xfId="3" applyFont="1" applyFill="1" applyAlignment="1">
      <alignment horizontal="distributed" vertical="center" wrapText="1"/>
    </xf>
    <xf numFmtId="0" fontId="11" fillId="8" borderId="0" xfId="0" applyFont="1" applyFill="1" applyProtection="1">
      <alignment vertical="center"/>
    </xf>
    <xf numFmtId="0" fontId="16" fillId="2" borderId="0" xfId="0" applyFont="1" applyFill="1" applyBorder="1" applyProtection="1">
      <alignment vertical="center"/>
    </xf>
    <xf numFmtId="186" fontId="35" fillId="0" borderId="0" xfId="0" applyNumberFormat="1" applyFont="1" applyAlignment="1" applyProtection="1">
      <alignment horizontal="center" vertical="center"/>
    </xf>
    <xf numFmtId="0" fontId="35" fillId="0" borderId="0" xfId="0" applyFont="1" applyProtection="1">
      <alignment vertical="center"/>
    </xf>
    <xf numFmtId="0" fontId="5" fillId="0" borderId="7" xfId="3" applyFont="1" applyFill="1" applyBorder="1" applyProtection="1">
      <alignment vertical="center"/>
    </xf>
    <xf numFmtId="0" fontId="5" fillId="0" borderId="8" xfId="3" applyFont="1" applyFill="1" applyBorder="1" applyProtection="1">
      <alignment vertical="center"/>
    </xf>
    <xf numFmtId="0" fontId="5" fillId="0" borderId="8" xfId="3" applyFont="1" applyFill="1" applyBorder="1" applyAlignment="1" applyProtection="1">
      <alignment horizontal="right" vertical="center"/>
    </xf>
    <xf numFmtId="0" fontId="5" fillId="0" borderId="8" xfId="3" applyFont="1" applyFill="1" applyBorder="1" applyAlignment="1" applyProtection="1">
      <alignment horizontal="center" vertical="center" shrinkToFit="1"/>
    </xf>
    <xf numFmtId="0" fontId="5" fillId="0" borderId="8" xfId="3" applyFont="1" applyFill="1" applyBorder="1" applyAlignment="1" applyProtection="1">
      <alignment vertical="center"/>
    </xf>
    <xf numFmtId="0" fontId="5" fillId="0" borderId="9" xfId="3" applyFont="1" applyFill="1" applyBorder="1" applyProtection="1">
      <alignment vertical="center"/>
    </xf>
    <xf numFmtId="0" fontId="5" fillId="0" borderId="0" xfId="3" applyFont="1" applyFill="1" applyProtection="1">
      <alignment vertical="center"/>
    </xf>
    <xf numFmtId="0" fontId="4" fillId="0" borderId="10" xfId="3" applyFont="1" applyFill="1" applyBorder="1" applyProtection="1">
      <alignment vertical="center"/>
    </xf>
    <xf numFmtId="0" fontId="4" fillId="0" borderId="0" xfId="3" applyFont="1" applyFill="1" applyBorder="1" applyProtection="1">
      <alignment vertical="center"/>
    </xf>
    <xf numFmtId="0" fontId="4" fillId="0" borderId="0" xfId="3" applyFont="1" applyFill="1" applyProtection="1">
      <alignment vertical="center"/>
    </xf>
    <xf numFmtId="0" fontId="4" fillId="0" borderId="11" xfId="3" applyFont="1" applyFill="1" applyBorder="1" applyProtection="1">
      <alignment vertical="center"/>
    </xf>
    <xf numFmtId="0" fontId="4" fillId="0" borderId="0" xfId="3" applyFont="1" applyFill="1" applyBorder="1" applyAlignment="1" applyProtection="1">
      <alignment horizontal="center" vertical="center"/>
    </xf>
    <xf numFmtId="0" fontId="4" fillId="0" borderId="0" xfId="3" applyFont="1" applyFill="1" applyBorder="1" applyAlignment="1" applyProtection="1">
      <alignment vertical="center"/>
    </xf>
    <xf numFmtId="0" fontId="4" fillId="0" borderId="0" xfId="3" applyFont="1" applyFill="1" applyBorder="1" applyAlignment="1" applyProtection="1">
      <alignment horizontal="center" vertical="center" wrapText="1"/>
    </xf>
    <xf numFmtId="0" fontId="23" fillId="0" borderId="10" xfId="2" applyFont="1" applyBorder="1" applyAlignment="1" applyProtection="1">
      <alignment horizontal="center" vertical="center"/>
    </xf>
    <xf numFmtId="0" fontId="27" fillId="0" borderId="11" xfId="2" applyFont="1" applyBorder="1" applyAlignment="1" applyProtection="1">
      <alignment horizontal="left" vertical="center"/>
    </xf>
    <xf numFmtId="0" fontId="27" fillId="0" borderId="0" xfId="2" applyFont="1" applyBorder="1" applyAlignment="1" applyProtection="1">
      <alignment horizontal="left" vertical="center"/>
    </xf>
    <xf numFmtId="0" fontId="23" fillId="0" borderId="0" xfId="2" applyFont="1" applyAlignment="1" applyProtection="1">
      <alignment vertical="center"/>
    </xf>
    <xf numFmtId="0" fontId="23" fillId="0" borderId="11" xfId="2" applyFont="1" applyBorder="1" applyAlignment="1" applyProtection="1">
      <alignment vertical="center"/>
    </xf>
    <xf numFmtId="0" fontId="23" fillId="0" borderId="0" xfId="2" applyFont="1" applyBorder="1" applyAlignment="1" applyProtection="1">
      <alignment vertical="center"/>
    </xf>
    <xf numFmtId="0" fontId="2" fillId="0" borderId="0" xfId="3" applyFont="1" applyFill="1" applyBorder="1" applyAlignment="1" applyProtection="1">
      <alignment vertical="center"/>
    </xf>
    <xf numFmtId="0" fontId="7" fillId="0" borderId="0" xfId="3" applyFont="1" applyFill="1" applyBorder="1" applyAlignment="1" applyProtection="1">
      <alignment vertical="center"/>
    </xf>
    <xf numFmtId="0" fontId="4" fillId="0" borderId="0" xfId="3" applyFont="1" applyFill="1" applyBorder="1" applyAlignment="1" applyProtection="1">
      <alignment horizontal="right" vertical="center"/>
    </xf>
    <xf numFmtId="38" fontId="4" fillId="0" borderId="0" xfId="4" applyFont="1" applyFill="1" applyBorder="1" applyAlignment="1" applyProtection="1">
      <alignment horizontal="left" vertical="center"/>
    </xf>
    <xf numFmtId="38" fontId="4" fillId="0" borderId="0" xfId="4" applyFont="1" applyFill="1" applyBorder="1" applyAlignment="1" applyProtection="1">
      <alignment horizontal="center" vertical="center"/>
    </xf>
    <xf numFmtId="0" fontId="4" fillId="0" borderId="10" xfId="3" applyFont="1" applyFill="1" applyBorder="1" applyAlignment="1" applyProtection="1">
      <alignment vertical="center"/>
    </xf>
    <xf numFmtId="0" fontId="4" fillId="0" borderId="11" xfId="3" applyFont="1" applyFill="1" applyBorder="1" applyAlignment="1" applyProtection="1">
      <alignment vertical="center"/>
    </xf>
    <xf numFmtId="0" fontId="4" fillId="0" borderId="0" xfId="3" applyFont="1" applyFill="1" applyAlignment="1" applyProtection="1">
      <alignment vertical="center"/>
    </xf>
    <xf numFmtId="0" fontId="2" fillId="0" borderId="10" xfId="3" applyFont="1" applyFill="1" applyBorder="1" applyAlignment="1" applyProtection="1">
      <alignment vertical="center"/>
    </xf>
    <xf numFmtId="0" fontId="2" fillId="0" borderId="11" xfId="3" applyFont="1" applyFill="1" applyBorder="1" applyAlignment="1" applyProtection="1">
      <alignment vertical="center"/>
    </xf>
    <xf numFmtId="0" fontId="2" fillId="0" borderId="0" xfId="3" applyFont="1" applyFill="1" applyAlignment="1" applyProtection="1">
      <alignment vertical="center"/>
    </xf>
    <xf numFmtId="0" fontId="4" fillId="0" borderId="12" xfId="3" applyFont="1" applyFill="1" applyBorder="1" applyAlignment="1" applyProtection="1">
      <alignment vertical="center"/>
    </xf>
    <xf numFmtId="0" fontId="4" fillId="0" borderId="13" xfId="3" applyFont="1" applyFill="1" applyBorder="1" applyAlignment="1" applyProtection="1">
      <alignment vertical="center"/>
    </xf>
    <xf numFmtId="0" fontId="4" fillId="0" borderId="14" xfId="3" applyFont="1" applyFill="1" applyBorder="1" applyAlignment="1" applyProtection="1">
      <alignment vertical="center"/>
    </xf>
    <xf numFmtId="0" fontId="16" fillId="8" borderId="0" xfId="0" applyFont="1" applyFill="1" applyBorder="1" applyAlignment="1" applyProtection="1">
      <alignment horizontal="left" vertical="center" indent="2"/>
    </xf>
    <xf numFmtId="0" fontId="14" fillId="2" borderId="22" xfId="0" applyFont="1" applyFill="1" applyBorder="1" applyAlignment="1" applyProtection="1">
      <alignment horizontal="center" vertical="center"/>
    </xf>
    <xf numFmtId="0" fontId="44" fillId="0" borderId="0" xfId="0" applyFont="1">
      <alignment vertical="center"/>
    </xf>
    <xf numFmtId="38" fontId="44" fillId="0" borderId="0" xfId="1" applyFont="1">
      <alignment vertical="center"/>
    </xf>
    <xf numFmtId="0" fontId="20" fillId="2" borderId="30" xfId="0" applyFont="1" applyFill="1" applyBorder="1" applyAlignment="1" applyProtection="1">
      <alignment horizontal="left" vertical="center"/>
    </xf>
    <xf numFmtId="0" fontId="14" fillId="2" borderId="31" xfId="0" applyFont="1" applyFill="1" applyBorder="1" applyAlignment="1" applyProtection="1">
      <alignment horizontal="left" vertical="center"/>
    </xf>
    <xf numFmtId="0" fontId="18" fillId="2" borderId="31" xfId="0" applyFont="1" applyFill="1" applyBorder="1" applyAlignment="1" applyProtection="1">
      <alignment horizontal="left" vertical="center"/>
    </xf>
    <xf numFmtId="0" fontId="11" fillId="2" borderId="31" xfId="0" applyFont="1" applyFill="1" applyBorder="1" applyAlignment="1" applyProtection="1">
      <alignment horizontal="left" vertical="center"/>
    </xf>
    <xf numFmtId="184" fontId="44" fillId="0" borderId="0" xfId="0" applyNumberFormat="1" applyFont="1">
      <alignment vertical="center"/>
    </xf>
    <xf numFmtId="180" fontId="44" fillId="0" borderId="0" xfId="0" applyNumberFormat="1" applyFont="1">
      <alignment vertical="center"/>
    </xf>
    <xf numFmtId="179" fontId="44" fillId="0" borderId="0" xfId="0" applyNumberFormat="1" applyFont="1">
      <alignment vertical="center"/>
    </xf>
    <xf numFmtId="183" fontId="44" fillId="0" borderId="0" xfId="0" applyNumberFormat="1" applyFont="1">
      <alignment vertical="center"/>
    </xf>
    <xf numFmtId="189" fontId="44" fillId="0" borderId="0" xfId="0" applyNumberFormat="1" applyFont="1">
      <alignment vertical="center"/>
    </xf>
    <xf numFmtId="0" fontId="15" fillId="2" borderId="0" xfId="0" applyFont="1" applyFill="1" applyBorder="1" applyAlignment="1" applyProtection="1">
      <alignment vertical="center" wrapText="1"/>
    </xf>
    <xf numFmtId="189" fontId="44" fillId="0" borderId="0" xfId="1" applyNumberFormat="1" applyFont="1">
      <alignment vertical="center"/>
    </xf>
    <xf numFmtId="0" fontId="14" fillId="2" borderId="0" xfId="0" applyFont="1" applyFill="1" applyBorder="1" applyAlignment="1" applyProtection="1">
      <alignment horizontal="left" vertical="center" indent="2"/>
    </xf>
    <xf numFmtId="0" fontId="15" fillId="2" borderId="0" xfId="0" applyFont="1" applyFill="1" applyBorder="1" applyAlignment="1" applyProtection="1">
      <alignment horizontal="left" vertical="center" indent="2"/>
    </xf>
    <xf numFmtId="0" fontId="14" fillId="2" borderId="22" xfId="0" applyFont="1" applyFill="1" applyBorder="1" applyAlignment="1" applyProtection="1">
      <alignment horizontal="center" vertical="center"/>
    </xf>
    <xf numFmtId="0" fontId="20" fillId="2" borderId="0" xfId="0" applyFont="1" applyFill="1" applyBorder="1" applyAlignment="1" applyProtection="1">
      <alignment horizontal="left" vertical="center"/>
    </xf>
    <xf numFmtId="0" fontId="29" fillId="8" borderId="38" xfId="0" applyFont="1" applyFill="1" applyBorder="1" applyAlignment="1" applyProtection="1">
      <alignment horizontal="center" vertical="center"/>
    </xf>
    <xf numFmtId="0" fontId="47" fillId="2" borderId="38" xfId="0" applyFont="1" applyFill="1" applyBorder="1" applyProtection="1">
      <alignment vertical="center"/>
    </xf>
    <xf numFmtId="0" fontId="29" fillId="8" borderId="43" xfId="0" applyFont="1" applyFill="1" applyBorder="1" applyAlignment="1" applyProtection="1">
      <alignment horizontal="center" vertical="center"/>
    </xf>
    <xf numFmtId="0" fontId="29" fillId="8" borderId="42" xfId="0" applyFont="1" applyFill="1" applyBorder="1" applyAlignment="1" applyProtection="1">
      <alignment horizontal="center" vertical="center"/>
    </xf>
    <xf numFmtId="0" fontId="5" fillId="0" borderId="0" xfId="0" applyFont="1">
      <alignment vertical="center"/>
    </xf>
    <xf numFmtId="0" fontId="4" fillId="0" borderId="0" xfId="0" applyFont="1">
      <alignment vertical="center"/>
    </xf>
    <xf numFmtId="0" fontId="4"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3" xfId="0" applyFont="1" applyBorder="1">
      <alignment vertical="center"/>
    </xf>
    <xf numFmtId="0" fontId="4" fillId="0" borderId="4" xfId="0" applyFont="1" applyBorder="1">
      <alignment vertical="center"/>
    </xf>
    <xf numFmtId="0" fontId="4" fillId="0" borderId="71" xfId="0" applyFont="1" applyBorder="1">
      <alignment vertical="center"/>
    </xf>
    <xf numFmtId="0" fontId="4" fillId="0" borderId="72"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3" xfId="0" applyFont="1" applyBorder="1">
      <alignment vertical="center"/>
    </xf>
    <xf numFmtId="0" fontId="4" fillId="0" borderId="12" xfId="0" applyFont="1" applyBorder="1">
      <alignment vertical="center"/>
    </xf>
    <xf numFmtId="0" fontId="4" fillId="0" borderId="13" xfId="0" applyFont="1" applyBorder="1">
      <alignment vertical="center"/>
    </xf>
    <xf numFmtId="0" fontId="4" fillId="0" borderId="14" xfId="0" applyFont="1" applyBorder="1">
      <alignment vertical="center"/>
    </xf>
    <xf numFmtId="0" fontId="50" fillId="0" borderId="4" xfId="0" applyFont="1" applyBorder="1">
      <alignment vertical="center"/>
    </xf>
    <xf numFmtId="0" fontId="50" fillId="0" borderId="71" xfId="0" applyFont="1" applyBorder="1">
      <alignment vertical="center"/>
    </xf>
    <xf numFmtId="0" fontId="50" fillId="0" borderId="11" xfId="0" applyFont="1" applyBorder="1">
      <alignment vertical="center"/>
    </xf>
    <xf numFmtId="38" fontId="50" fillId="0" borderId="6" xfId="1" applyFont="1" applyFill="1" applyBorder="1" applyAlignment="1">
      <alignment vertical="center"/>
    </xf>
    <xf numFmtId="0" fontId="50" fillId="0" borderId="6" xfId="0" applyFont="1" applyBorder="1">
      <alignment vertical="center"/>
    </xf>
    <xf numFmtId="0" fontId="50" fillId="0" borderId="73" xfId="0" applyFont="1" applyBorder="1">
      <alignment vertical="center"/>
    </xf>
    <xf numFmtId="38" fontId="4" fillId="0" borderId="72" xfId="1" applyFont="1" applyFill="1" applyBorder="1" applyAlignment="1">
      <alignment vertical="center"/>
    </xf>
    <xf numFmtId="38" fontId="4" fillId="0" borderId="5" xfId="1" applyFont="1" applyFill="1" applyBorder="1" applyAlignment="1">
      <alignment vertical="center"/>
    </xf>
    <xf numFmtId="38" fontId="4" fillId="0" borderId="6" xfId="1" applyFont="1" applyFill="1" applyBorder="1" applyAlignment="1">
      <alignment vertical="center"/>
    </xf>
    <xf numFmtId="0" fontId="35" fillId="0" borderId="4" xfId="0" applyNumberFormat="1" applyFont="1" applyBorder="1" applyAlignment="1" applyProtection="1">
      <alignment vertical="center" shrinkToFit="1"/>
    </xf>
    <xf numFmtId="0" fontId="35" fillId="0" borderId="0" xfId="0" applyNumberFormat="1" applyFont="1" applyBorder="1" applyAlignment="1" applyProtection="1">
      <alignment horizontal="center" vertical="center"/>
    </xf>
    <xf numFmtId="0" fontId="35" fillId="0" borderId="0" xfId="0" applyNumberFormat="1" applyFont="1" applyProtection="1">
      <alignment vertical="center"/>
    </xf>
    <xf numFmtId="0" fontId="35" fillId="0" borderId="6" xfId="0" applyNumberFormat="1" applyFont="1" applyBorder="1" applyAlignment="1" applyProtection="1">
      <alignment vertical="center" shrinkToFit="1"/>
    </xf>
    <xf numFmtId="0" fontId="35" fillId="0" borderId="18" xfId="0" applyNumberFormat="1" applyFont="1" applyBorder="1" applyProtection="1">
      <alignment vertical="center"/>
    </xf>
    <xf numFmtId="0" fontId="35" fillId="0" borderId="3" xfId="0" applyNumberFormat="1" applyFont="1" applyBorder="1" applyAlignment="1" applyProtection="1">
      <alignment horizontal="center" vertical="center"/>
    </xf>
    <xf numFmtId="0" fontId="35" fillId="0" borderId="5" xfId="0" applyNumberFormat="1" applyFont="1" applyBorder="1" applyAlignment="1" applyProtection="1">
      <alignment horizontal="center" vertical="center"/>
    </xf>
    <xf numFmtId="0" fontId="38" fillId="0" borderId="0" xfId="0" applyNumberFormat="1" applyFont="1" applyAlignment="1" applyProtection="1">
      <alignment horizontal="left" vertical="center"/>
    </xf>
    <xf numFmtId="0" fontId="35" fillId="0" borderId="0" xfId="0" applyNumberFormat="1" applyFont="1" applyAlignment="1" applyProtection="1">
      <alignment horizontal="center" vertical="center"/>
    </xf>
    <xf numFmtId="0" fontId="35" fillId="0" borderId="72" xfId="0" applyNumberFormat="1" applyFont="1" applyBorder="1" applyAlignment="1" applyProtection="1">
      <alignment vertical="center"/>
    </xf>
    <xf numFmtId="0" fontId="35" fillId="0" borderId="72" xfId="0" applyNumberFormat="1" applyFont="1" applyBorder="1" applyAlignment="1" applyProtection="1">
      <alignment horizontal="center" vertical="center"/>
    </xf>
    <xf numFmtId="0" fontId="36" fillId="0" borderId="0" xfId="0" applyNumberFormat="1" applyFont="1" applyProtection="1">
      <alignment vertical="center"/>
    </xf>
    <xf numFmtId="181" fontId="35" fillId="0" borderId="0" xfId="0" applyNumberFormat="1" applyFont="1" applyFill="1" applyBorder="1" applyAlignment="1" applyProtection="1">
      <alignment vertical="center" shrinkToFit="1"/>
    </xf>
    <xf numFmtId="0" fontId="35" fillId="0" borderId="76" xfId="0" applyNumberFormat="1" applyFont="1" applyBorder="1" applyAlignment="1" applyProtection="1">
      <alignment vertical="center"/>
    </xf>
    <xf numFmtId="0" fontId="35" fillId="0" borderId="9" xfId="0" applyNumberFormat="1" applyFont="1" applyBorder="1" applyAlignment="1" applyProtection="1">
      <alignment vertical="center"/>
    </xf>
    <xf numFmtId="0" fontId="35" fillId="0" borderId="11" xfId="0" applyNumberFormat="1" applyFont="1" applyBorder="1" applyAlignment="1" applyProtection="1">
      <alignment vertical="center"/>
    </xf>
    <xf numFmtId="0" fontId="35" fillId="0" borderId="77" xfId="0" applyNumberFormat="1" applyFont="1" applyBorder="1" applyAlignment="1" applyProtection="1">
      <alignment horizontal="center" vertical="center"/>
    </xf>
    <xf numFmtId="0" fontId="35" fillId="0" borderId="14" xfId="0" applyNumberFormat="1" applyFont="1" applyBorder="1" applyProtection="1">
      <alignment vertical="center"/>
    </xf>
    <xf numFmtId="0" fontId="35" fillId="0" borderId="76" xfId="0" applyNumberFormat="1" applyFont="1" applyBorder="1" applyAlignment="1" applyProtection="1">
      <alignment horizontal="center" vertical="center"/>
    </xf>
    <xf numFmtId="0" fontId="35" fillId="0" borderId="9" xfId="0" applyNumberFormat="1" applyFont="1" applyBorder="1" applyProtection="1">
      <alignment vertical="center"/>
    </xf>
    <xf numFmtId="0" fontId="35" fillId="0" borderId="11" xfId="0" applyNumberFormat="1" applyFont="1" applyBorder="1" applyProtection="1">
      <alignment vertical="center"/>
    </xf>
    <xf numFmtId="0" fontId="35" fillId="0" borderId="78" xfId="0" applyNumberFormat="1" applyFont="1" applyBorder="1" applyProtection="1">
      <alignment vertical="center"/>
    </xf>
    <xf numFmtId="0" fontId="35" fillId="0" borderId="73" xfId="0" applyNumberFormat="1" applyFont="1" applyBorder="1" applyProtection="1">
      <alignment vertical="center"/>
    </xf>
    <xf numFmtId="0" fontId="35" fillId="0" borderId="71" xfId="0" applyNumberFormat="1" applyFont="1" applyBorder="1" applyProtection="1">
      <alignment vertical="center"/>
    </xf>
    <xf numFmtId="0" fontId="35" fillId="0" borderId="13" xfId="0" applyNumberFormat="1" applyFont="1" applyBorder="1" applyAlignment="1" applyProtection="1">
      <alignment vertical="center" shrinkToFit="1"/>
    </xf>
    <xf numFmtId="0" fontId="4" fillId="0" borderId="0" xfId="0" applyFont="1" applyAlignment="1">
      <alignment horizontal="center" vertical="center"/>
    </xf>
    <xf numFmtId="0" fontId="45" fillId="2" borderId="38" xfId="0" applyFont="1" applyFill="1" applyBorder="1" applyAlignment="1" applyProtection="1">
      <alignment vertical="center" shrinkToFit="1"/>
    </xf>
    <xf numFmtId="191" fontId="45" fillId="2" borderId="38" xfId="0" applyNumberFormat="1" applyFont="1" applyFill="1" applyBorder="1" applyAlignment="1" applyProtection="1">
      <alignment horizontal="right" vertical="center" shrinkToFit="1"/>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71" xfId="0" applyFont="1" applyBorder="1" applyAlignment="1">
      <alignment vertical="center" shrinkToFit="1"/>
    </xf>
    <xf numFmtId="0" fontId="4" fillId="0" borderId="72" xfId="0" applyFont="1" applyBorder="1" applyAlignment="1">
      <alignment vertical="center" shrinkToFit="1"/>
    </xf>
    <xf numFmtId="0" fontId="4" fillId="0" borderId="11" xfId="0" applyFont="1" applyBorder="1" applyAlignment="1">
      <alignment vertical="center" shrinkToFit="1"/>
    </xf>
    <xf numFmtId="0" fontId="4" fillId="0" borderId="5" xfId="0" applyFont="1" applyBorder="1" applyAlignment="1">
      <alignment vertical="center" shrinkToFit="1"/>
    </xf>
    <xf numFmtId="0" fontId="4" fillId="0" borderId="6" xfId="0" applyFont="1" applyBorder="1" applyAlignment="1">
      <alignment vertical="center" shrinkToFit="1"/>
    </xf>
    <xf numFmtId="0" fontId="4" fillId="0" borderId="73" xfId="0" applyFont="1" applyBorder="1" applyAlignment="1">
      <alignment vertical="center" shrinkToFit="1"/>
    </xf>
    <xf numFmtId="185" fontId="44" fillId="0" borderId="0" xfId="0" applyNumberFormat="1" applyFont="1" applyAlignment="1">
      <alignment horizontal="center" vertical="center"/>
    </xf>
    <xf numFmtId="184" fontId="44" fillId="0" borderId="0" xfId="0" applyNumberFormat="1" applyFont="1" applyAlignment="1">
      <alignment horizontal="center" vertical="center"/>
    </xf>
    <xf numFmtId="14" fontId="44" fillId="0" borderId="0" xfId="0" applyNumberFormat="1" applyFont="1">
      <alignment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36" fillId="0" borderId="0" xfId="0" applyFont="1">
      <alignment vertical="center"/>
    </xf>
    <xf numFmtId="0" fontId="35" fillId="0" borderId="0" xfId="0" applyFont="1" applyAlignment="1">
      <alignment horizontal="center" vertical="center"/>
    </xf>
    <xf numFmtId="0" fontId="35" fillId="0" borderId="0" xfId="0" applyFont="1">
      <alignment vertical="center"/>
    </xf>
    <xf numFmtId="186" fontId="35" fillId="0" borderId="0" xfId="0" applyNumberFormat="1" applyFont="1" applyAlignment="1">
      <alignment horizontal="center" vertical="center"/>
    </xf>
    <xf numFmtId="181" fontId="35" fillId="0" borderId="0" xfId="0" applyNumberFormat="1" applyFont="1" applyAlignment="1">
      <alignment vertical="center" shrinkToFit="1"/>
    </xf>
    <xf numFmtId="0" fontId="38" fillId="0" borderId="0" xfId="0" applyFont="1" applyAlignment="1">
      <alignment horizontal="left" vertical="center"/>
    </xf>
    <xf numFmtId="0" fontId="35" fillId="0" borderId="76" xfId="0" applyFont="1" applyBorder="1">
      <alignment vertical="center"/>
    </xf>
    <xf numFmtId="0" fontId="35" fillId="0" borderId="9" xfId="0" applyFont="1" applyBorder="1">
      <alignment vertical="center"/>
    </xf>
    <xf numFmtId="0" fontId="35" fillId="0" borderId="72" xfId="0" applyFont="1" applyBorder="1">
      <alignment vertical="center"/>
    </xf>
    <xf numFmtId="0" fontId="35" fillId="0" borderId="11" xfId="0" applyFont="1" applyBorder="1">
      <alignment vertical="center"/>
    </xf>
    <xf numFmtId="0" fontId="35" fillId="0" borderId="77" xfId="0" applyFont="1" applyBorder="1" applyAlignment="1">
      <alignment horizontal="center" vertical="center"/>
    </xf>
    <xf numFmtId="0" fontId="35" fillId="0" borderId="14" xfId="0" applyFont="1" applyBorder="1">
      <alignment vertical="center"/>
    </xf>
    <xf numFmtId="0" fontId="35" fillId="0" borderId="76" xfId="0" applyFont="1" applyBorder="1" applyAlignment="1">
      <alignment horizontal="center" vertical="center"/>
    </xf>
    <xf numFmtId="0" fontId="35" fillId="0" borderId="72" xfId="0" applyFont="1" applyBorder="1" applyAlignment="1">
      <alignment horizontal="center" vertical="center"/>
    </xf>
    <xf numFmtId="0" fontId="35" fillId="0" borderId="5" xfId="0" applyFont="1" applyBorder="1" applyAlignment="1">
      <alignment horizontal="center" vertical="center"/>
    </xf>
    <xf numFmtId="0" fontId="35" fillId="0" borderId="73" xfId="0" applyFont="1" applyBorder="1">
      <alignment vertical="center"/>
    </xf>
    <xf numFmtId="0" fontId="35" fillId="0" borderId="4" xfId="0" applyFont="1" applyBorder="1" applyAlignment="1">
      <alignment vertical="center" shrinkToFit="1"/>
    </xf>
    <xf numFmtId="0" fontId="35" fillId="0" borderId="71" xfId="0" applyFont="1" applyBorder="1">
      <alignment vertical="center"/>
    </xf>
    <xf numFmtId="0" fontId="35" fillId="0" borderId="6" xfId="0" applyFont="1" applyBorder="1" applyAlignment="1">
      <alignment vertical="center" shrinkToFit="1"/>
    </xf>
    <xf numFmtId="0" fontId="35" fillId="0" borderId="13" xfId="0" applyFont="1" applyBorder="1" applyAlignment="1">
      <alignment vertical="center" shrinkToFit="1"/>
    </xf>
    <xf numFmtId="0" fontId="35" fillId="0" borderId="3" xfId="0" applyFont="1" applyBorder="1" applyAlignment="1">
      <alignment horizontal="center" vertical="center"/>
    </xf>
    <xf numFmtId="0" fontId="35" fillId="0" borderId="4" xfId="0" applyFont="1" applyBorder="1" applyAlignment="1">
      <alignment vertical="center" wrapText="1"/>
    </xf>
    <xf numFmtId="0" fontId="35" fillId="0" borderId="13" xfId="0" applyFont="1" applyBorder="1" applyAlignment="1">
      <alignment vertical="center" wrapText="1"/>
    </xf>
    <xf numFmtId="0" fontId="4" fillId="0" borderId="0" xfId="0" applyFont="1" applyBorder="1">
      <alignment vertical="center"/>
    </xf>
    <xf numFmtId="179" fontId="44" fillId="0" borderId="0" xfId="0" applyNumberFormat="1" applyFont="1" applyAlignment="1">
      <alignment horizontal="center" vertical="center"/>
    </xf>
    <xf numFmtId="0" fontId="2" fillId="0" borderId="86" xfId="0" applyFont="1" applyBorder="1" applyAlignment="1">
      <alignment horizontal="center" vertical="center" shrinkToFit="1"/>
    </xf>
    <xf numFmtId="181" fontId="35" fillId="0" borderId="0" xfId="0" applyNumberFormat="1" applyFont="1" applyFill="1" applyBorder="1" applyAlignment="1" applyProtection="1">
      <alignment horizontal="distributed" vertical="center" shrinkToFit="1"/>
    </xf>
    <xf numFmtId="181" fontId="35" fillId="0" borderId="0" xfId="0" applyNumberFormat="1" applyFont="1" applyAlignment="1">
      <alignment horizontal="distributed" vertical="center" shrinkToFit="1"/>
    </xf>
    <xf numFmtId="0" fontId="45" fillId="2" borderId="38" xfId="0" applyFont="1" applyFill="1" applyBorder="1" applyAlignment="1">
      <alignment vertical="center" shrinkToFit="1"/>
    </xf>
    <xf numFmtId="191" fontId="45" fillId="2" borderId="38" xfId="0" applyNumberFormat="1" applyFont="1" applyFill="1" applyBorder="1" applyAlignment="1">
      <alignment horizontal="right" vertical="center" shrinkToFit="1"/>
    </xf>
    <xf numFmtId="0" fontId="45" fillId="2" borderId="38" xfId="0" applyFont="1" applyFill="1" applyBorder="1" applyAlignment="1">
      <alignment vertical="center" wrapText="1" shrinkToFit="1"/>
    </xf>
    <xf numFmtId="186" fontId="35" fillId="0" borderId="0" xfId="0" applyNumberFormat="1" applyFont="1" applyAlignment="1">
      <alignment horizontal="left" vertical="center"/>
    </xf>
    <xf numFmtId="0" fontId="35" fillId="0" borderId="0" xfId="0" applyFont="1" applyAlignment="1" applyProtection="1">
      <alignment vertical="center"/>
    </xf>
    <xf numFmtId="181" fontId="35" fillId="0" borderId="0" xfId="0" applyNumberFormat="1" applyFont="1" applyFill="1" applyBorder="1" applyAlignment="1" applyProtection="1">
      <alignment vertical="center"/>
    </xf>
    <xf numFmtId="181" fontId="35" fillId="0" borderId="0" xfId="0" applyNumberFormat="1" applyFont="1" applyFill="1" applyBorder="1" applyAlignment="1" applyProtection="1">
      <alignment horizontal="distributed" vertical="center"/>
    </xf>
    <xf numFmtId="181" fontId="35" fillId="0" borderId="0" xfId="0" applyNumberFormat="1" applyFont="1" applyFill="1" applyBorder="1" applyAlignment="1" applyProtection="1">
      <alignment horizontal="right" vertical="center" indent="1"/>
    </xf>
    <xf numFmtId="0" fontId="35" fillId="0" borderId="8" xfId="0" applyNumberFormat="1" applyFont="1" applyBorder="1" applyAlignment="1" applyProtection="1">
      <alignment vertical="center" wrapText="1"/>
    </xf>
    <xf numFmtId="0" fontId="35" fillId="0" borderId="6" xfId="0" applyNumberFormat="1" applyFont="1" applyBorder="1" applyAlignment="1" applyProtection="1">
      <alignment vertical="center" wrapText="1"/>
    </xf>
    <xf numFmtId="178" fontId="19" fillId="2" borderId="23" xfId="0" applyNumberFormat="1" applyFont="1" applyFill="1" applyBorder="1" applyAlignment="1" applyProtection="1">
      <alignment horizontal="right" vertical="center" shrinkToFit="1"/>
    </xf>
    <xf numFmtId="0" fontId="16" fillId="3" borderId="54" xfId="0" applyFont="1" applyFill="1" applyBorder="1" applyAlignment="1" applyProtection="1">
      <alignment horizontal="center" vertical="center"/>
    </xf>
    <xf numFmtId="0" fontId="16" fillId="3" borderId="55" xfId="0" applyFont="1" applyFill="1" applyBorder="1" applyAlignment="1" applyProtection="1">
      <alignment horizontal="center" vertical="center"/>
    </xf>
    <xf numFmtId="190" fontId="19" fillId="2" borderId="23" xfId="0" applyNumberFormat="1" applyFont="1" applyFill="1" applyBorder="1" applyAlignment="1" applyProtection="1">
      <alignment horizontal="right" vertical="center" shrinkToFit="1"/>
    </xf>
    <xf numFmtId="0" fontId="40" fillId="7" borderId="35" xfId="0" applyFont="1" applyFill="1" applyBorder="1" applyAlignment="1" applyProtection="1">
      <alignment horizontal="center" vertical="center"/>
    </xf>
    <xf numFmtId="0" fontId="40" fillId="7" borderId="36" xfId="0" applyFont="1" applyFill="1" applyBorder="1" applyAlignment="1" applyProtection="1">
      <alignment horizontal="center" vertical="center"/>
    </xf>
    <xf numFmtId="0" fontId="40" fillId="7" borderId="37" xfId="0" applyFont="1" applyFill="1" applyBorder="1" applyAlignment="1" applyProtection="1">
      <alignment horizontal="center" vertical="center"/>
    </xf>
    <xf numFmtId="0" fontId="16" fillId="3" borderId="21" xfId="0" applyFont="1" applyFill="1" applyBorder="1" applyAlignment="1" applyProtection="1">
      <alignment horizontal="center" vertical="center"/>
    </xf>
    <xf numFmtId="178" fontId="19" fillId="0" borderId="23" xfId="0" applyNumberFormat="1" applyFont="1" applyFill="1" applyBorder="1" applyAlignment="1" applyProtection="1">
      <alignment horizontal="right" vertical="center" shrinkToFit="1"/>
      <protection locked="0"/>
    </xf>
    <xf numFmtId="0" fontId="15" fillId="2" borderId="0" xfId="0" applyFont="1" applyFill="1" applyBorder="1" applyAlignment="1" applyProtection="1">
      <alignment horizontal="left" vertical="center" wrapText="1" indent="1"/>
    </xf>
    <xf numFmtId="0" fontId="16" fillId="3" borderId="81" xfId="0" applyFont="1" applyFill="1" applyBorder="1" applyAlignment="1" applyProtection="1">
      <alignment horizontal="center" vertical="center" wrapText="1"/>
    </xf>
    <xf numFmtId="0" fontId="16" fillId="3" borderId="82" xfId="0" applyFont="1" applyFill="1" applyBorder="1" applyAlignment="1" applyProtection="1">
      <alignment horizontal="center" vertical="center" wrapText="1"/>
    </xf>
    <xf numFmtId="0" fontId="16" fillId="3" borderId="83" xfId="0" applyFont="1" applyFill="1" applyBorder="1" applyAlignment="1" applyProtection="1">
      <alignment horizontal="center" vertical="center" wrapText="1"/>
    </xf>
    <xf numFmtId="0" fontId="19" fillId="0" borderId="81" xfId="0" applyFont="1" applyFill="1" applyBorder="1" applyAlignment="1" applyProtection="1">
      <alignment horizontal="left" vertical="top" wrapText="1"/>
      <protection locked="0"/>
    </xf>
    <xf numFmtId="0" fontId="19" fillId="0" borderId="82" xfId="0" applyFont="1" applyFill="1" applyBorder="1" applyAlignment="1" applyProtection="1">
      <alignment horizontal="left" vertical="top" wrapText="1"/>
      <protection locked="0"/>
    </xf>
    <xf numFmtId="0" fontId="19" fillId="0" borderId="83" xfId="0" applyFont="1" applyFill="1" applyBorder="1" applyAlignment="1" applyProtection="1">
      <alignment horizontal="left" vertical="top" wrapText="1"/>
      <protection locked="0"/>
    </xf>
    <xf numFmtId="0" fontId="19" fillId="0" borderId="21" xfId="0" applyFont="1" applyFill="1" applyBorder="1" applyAlignment="1" applyProtection="1">
      <alignment horizontal="left" vertical="center" indent="1"/>
      <protection locked="0"/>
    </xf>
    <xf numFmtId="0" fontId="16" fillId="3" borderId="44" xfId="0" applyFont="1" applyFill="1" applyBorder="1" applyAlignment="1" applyProtection="1">
      <alignment horizontal="center" vertical="center"/>
    </xf>
    <xf numFmtId="0" fontId="16" fillId="3" borderId="45" xfId="0" applyFont="1" applyFill="1" applyBorder="1" applyAlignment="1" applyProtection="1">
      <alignment horizontal="center" vertical="center"/>
    </xf>
    <xf numFmtId="0" fontId="16" fillId="3" borderId="46" xfId="0" applyFont="1" applyFill="1" applyBorder="1" applyAlignment="1" applyProtection="1">
      <alignment horizontal="center" vertical="center"/>
    </xf>
    <xf numFmtId="0" fontId="16" fillId="3" borderId="47" xfId="0" applyFont="1" applyFill="1" applyBorder="1" applyAlignment="1" applyProtection="1">
      <alignment horizontal="center" vertical="center"/>
    </xf>
    <xf numFmtId="0" fontId="16" fillId="3" borderId="48" xfId="0" applyFont="1" applyFill="1" applyBorder="1" applyAlignment="1" applyProtection="1">
      <alignment horizontal="center" vertical="center"/>
    </xf>
    <xf numFmtId="0" fontId="16" fillId="3" borderId="49" xfId="0" applyFont="1" applyFill="1" applyBorder="1" applyAlignment="1" applyProtection="1">
      <alignment horizontal="center" vertical="center"/>
    </xf>
    <xf numFmtId="184" fontId="19" fillId="0" borderId="23" xfId="0" applyNumberFormat="1" applyFont="1" applyFill="1" applyBorder="1" applyAlignment="1" applyProtection="1">
      <alignment horizontal="distributed" vertical="center" indent="1"/>
      <protection locked="0"/>
    </xf>
    <xf numFmtId="184" fontId="19" fillId="0" borderId="26" xfId="0" applyNumberFormat="1" applyFont="1" applyFill="1" applyBorder="1" applyAlignment="1" applyProtection="1">
      <alignment horizontal="distributed" vertical="center" indent="1"/>
      <protection locked="0"/>
    </xf>
    <xf numFmtId="0" fontId="19" fillId="0" borderId="22" xfId="0" applyFont="1" applyFill="1" applyBorder="1" applyAlignment="1" applyProtection="1">
      <alignment horizontal="left" vertical="center" indent="1"/>
      <protection locked="0"/>
    </xf>
    <xf numFmtId="0" fontId="19" fillId="0" borderId="23" xfId="0" applyFont="1" applyFill="1" applyBorder="1" applyAlignment="1" applyProtection="1">
      <alignment horizontal="left" vertical="center" indent="1"/>
      <protection locked="0"/>
    </xf>
    <xf numFmtId="0" fontId="19" fillId="0" borderId="26" xfId="0" applyFont="1" applyFill="1" applyBorder="1" applyAlignment="1" applyProtection="1">
      <alignment horizontal="left" vertical="center" indent="1"/>
      <protection locked="0"/>
    </xf>
    <xf numFmtId="0" fontId="40" fillId="7" borderId="35" xfId="0" applyFont="1" applyFill="1" applyBorder="1" applyAlignment="1">
      <alignment horizontal="center" vertical="center"/>
    </xf>
    <xf numFmtId="0" fontId="40" fillId="7" borderId="36" xfId="0" applyFont="1" applyFill="1" applyBorder="1" applyAlignment="1">
      <alignment horizontal="center" vertical="center"/>
    </xf>
    <xf numFmtId="0" fontId="40" fillId="7" borderId="37" xfId="0" applyFont="1" applyFill="1" applyBorder="1" applyAlignment="1">
      <alignment horizontal="center" vertical="center"/>
    </xf>
    <xf numFmtId="0" fontId="16" fillId="3" borderId="66" xfId="0" applyFont="1" applyFill="1" applyBorder="1" applyAlignment="1" applyProtection="1">
      <alignment horizontal="center" vertical="center"/>
    </xf>
    <xf numFmtId="0" fontId="16" fillId="3" borderId="67" xfId="0" applyFont="1" applyFill="1" applyBorder="1" applyAlignment="1" applyProtection="1">
      <alignment horizontal="center" vertical="center"/>
    </xf>
    <xf numFmtId="0" fontId="15" fillId="2" borderId="0" xfId="0" applyFont="1" applyFill="1" applyAlignment="1">
      <alignment horizontal="left" vertical="center" wrapText="1" indent="1"/>
    </xf>
    <xf numFmtId="0" fontId="19" fillId="0" borderId="70" xfId="0" applyFont="1" applyFill="1" applyBorder="1" applyAlignment="1" applyProtection="1">
      <alignment horizontal="center" vertical="center" shrinkToFit="1"/>
      <protection locked="0"/>
    </xf>
    <xf numFmtId="0" fontId="19" fillId="0" borderId="39" xfId="0" applyFont="1" applyFill="1" applyBorder="1" applyAlignment="1" applyProtection="1">
      <alignment horizontal="center" vertical="center" shrinkToFit="1"/>
      <protection locked="0"/>
    </xf>
    <xf numFmtId="176" fontId="16" fillId="3" borderId="68" xfId="1" applyNumberFormat="1" applyFont="1" applyFill="1" applyBorder="1" applyAlignment="1" applyProtection="1">
      <alignment horizontal="center" vertical="center"/>
    </xf>
    <xf numFmtId="176" fontId="16" fillId="3" borderId="23" xfId="1" applyNumberFormat="1" applyFont="1" applyFill="1" applyBorder="1" applyAlignment="1" applyProtection="1">
      <alignment horizontal="center" vertical="center"/>
    </xf>
    <xf numFmtId="176" fontId="16" fillId="3" borderId="69" xfId="1" applyNumberFormat="1" applyFont="1" applyFill="1" applyBorder="1" applyAlignment="1" applyProtection="1">
      <alignment horizontal="center" vertical="center"/>
    </xf>
    <xf numFmtId="0" fontId="19" fillId="5" borderId="21" xfId="0" applyFont="1" applyFill="1" applyBorder="1" applyAlignment="1" applyProtection="1">
      <alignment horizontal="left" vertical="center" indent="1"/>
      <protection locked="0"/>
    </xf>
    <xf numFmtId="0" fontId="16" fillId="3" borderId="56" xfId="0" applyFont="1" applyFill="1" applyBorder="1" applyAlignment="1" applyProtection="1">
      <alignment horizontal="center" vertical="center"/>
    </xf>
    <xf numFmtId="0" fontId="16" fillId="3" borderId="57" xfId="0" applyFont="1" applyFill="1" applyBorder="1" applyAlignment="1" applyProtection="1">
      <alignment horizontal="center" vertical="center"/>
    </xf>
    <xf numFmtId="0" fontId="16" fillId="3" borderId="58" xfId="0" applyFont="1" applyFill="1" applyBorder="1" applyAlignment="1" applyProtection="1">
      <alignment horizontal="center" vertical="center"/>
    </xf>
    <xf numFmtId="0" fontId="19" fillId="0" borderId="32" xfId="0" applyFont="1" applyFill="1" applyBorder="1" applyAlignment="1" applyProtection="1">
      <alignment horizontal="left" vertical="center" indent="1"/>
      <protection locked="0"/>
    </xf>
    <xf numFmtId="0" fontId="19" fillId="0" borderId="24" xfId="0" applyFont="1" applyFill="1" applyBorder="1" applyAlignment="1" applyProtection="1">
      <alignment horizontal="left" vertical="center" indent="1"/>
      <protection locked="0"/>
    </xf>
    <xf numFmtId="0" fontId="19" fillId="0" borderId="25" xfId="0" applyFont="1" applyFill="1" applyBorder="1" applyAlignment="1" applyProtection="1">
      <alignment horizontal="left" vertical="center" indent="1"/>
      <protection locked="0"/>
    </xf>
    <xf numFmtId="0" fontId="19" fillId="0" borderId="21" xfId="0" applyFont="1" applyFill="1" applyBorder="1" applyAlignment="1" applyProtection="1">
      <alignment horizontal="center" vertical="center"/>
      <protection locked="0"/>
    </xf>
    <xf numFmtId="0" fontId="19" fillId="5" borderId="21" xfId="0" applyFont="1" applyFill="1" applyBorder="1" applyAlignment="1" applyProtection="1">
      <alignment horizontal="center" vertical="center"/>
      <protection locked="0"/>
    </xf>
    <xf numFmtId="0" fontId="16" fillId="3" borderId="54" xfId="0" applyFont="1" applyFill="1" applyBorder="1" applyAlignment="1" applyProtection="1">
      <alignment horizontal="center" vertical="center" shrinkToFit="1"/>
    </xf>
    <xf numFmtId="0" fontId="10" fillId="3" borderId="55" xfId="0" applyFont="1" applyFill="1" applyBorder="1" applyAlignment="1" applyProtection="1">
      <alignment horizontal="center" vertical="center" wrapText="1" shrinkToFit="1"/>
    </xf>
    <xf numFmtId="0" fontId="10" fillId="3" borderId="55" xfId="0" applyFont="1" applyFill="1" applyBorder="1" applyAlignment="1" applyProtection="1">
      <alignment horizontal="center" vertical="center" shrinkToFit="1"/>
    </xf>
    <xf numFmtId="0" fontId="13" fillId="2" borderId="0" xfId="0" applyFont="1" applyFill="1" applyBorder="1" applyAlignment="1" applyProtection="1">
      <alignment horizontal="left" vertical="center" wrapText="1"/>
    </xf>
    <xf numFmtId="0" fontId="16" fillId="3" borderId="22" xfId="0" applyFont="1" applyFill="1" applyBorder="1" applyAlignment="1" applyProtection="1">
      <alignment horizontal="center" vertical="center"/>
    </xf>
    <xf numFmtId="0" fontId="16" fillId="3" borderId="23" xfId="0" applyFont="1" applyFill="1" applyBorder="1" applyAlignment="1" applyProtection="1">
      <alignment horizontal="center" vertical="center"/>
    </xf>
    <xf numFmtId="0" fontId="16" fillId="3" borderId="26" xfId="0" applyFont="1" applyFill="1" applyBorder="1" applyAlignment="1" applyProtection="1">
      <alignment horizontal="center" vertical="center"/>
    </xf>
    <xf numFmtId="181" fontId="19" fillId="2" borderId="22" xfId="0" applyNumberFormat="1" applyFont="1" applyFill="1" applyBorder="1" applyAlignment="1" applyProtection="1">
      <alignment horizontal="center" vertical="center" shrinkToFit="1"/>
    </xf>
    <xf numFmtId="181" fontId="19" fillId="2" borderId="23" xfId="0" applyNumberFormat="1" applyFont="1" applyFill="1" applyBorder="1" applyAlignment="1" applyProtection="1">
      <alignment horizontal="center" vertical="center" shrinkToFit="1"/>
    </xf>
    <xf numFmtId="0" fontId="19" fillId="2" borderId="23" xfId="0" applyFont="1" applyFill="1" applyBorder="1" applyAlignment="1" applyProtection="1">
      <alignment vertical="center" shrinkToFit="1"/>
    </xf>
    <xf numFmtId="0" fontId="41" fillId="2" borderId="23" xfId="0" applyFont="1" applyFill="1" applyBorder="1" applyAlignment="1" applyProtection="1">
      <alignment vertical="center" shrinkToFit="1"/>
    </xf>
    <xf numFmtId="0" fontId="41" fillId="2" borderId="26" xfId="0" applyFont="1" applyFill="1" applyBorder="1" applyAlignment="1" applyProtection="1">
      <alignment vertical="center" shrinkToFit="1"/>
    </xf>
    <xf numFmtId="0" fontId="16" fillId="3" borderId="44" xfId="0" applyFont="1" applyFill="1" applyBorder="1" applyAlignment="1" applyProtection="1">
      <alignment horizontal="center" vertical="center" shrinkToFit="1"/>
    </xf>
    <xf numFmtId="0" fontId="16" fillId="3" borderId="45" xfId="0" applyFont="1" applyFill="1" applyBorder="1" applyAlignment="1" applyProtection="1">
      <alignment horizontal="center" vertical="center" shrinkToFit="1"/>
    </xf>
    <xf numFmtId="0" fontId="16" fillId="3" borderId="46" xfId="0" applyFont="1" applyFill="1" applyBorder="1" applyAlignment="1" applyProtection="1">
      <alignment horizontal="center" vertical="center" shrinkToFit="1"/>
    </xf>
    <xf numFmtId="0" fontId="43" fillId="0" borderId="47" xfId="0" applyFont="1" applyBorder="1" applyAlignment="1" applyProtection="1">
      <alignment vertical="center" shrinkToFit="1"/>
    </xf>
    <xf numFmtId="0" fontId="43" fillId="0" borderId="48" xfId="0" applyFont="1" applyBorder="1" applyAlignment="1" applyProtection="1">
      <alignment vertical="center" shrinkToFit="1"/>
    </xf>
    <xf numFmtId="0" fontId="43" fillId="0" borderId="49" xfId="0" applyFont="1" applyBorder="1" applyAlignment="1" applyProtection="1">
      <alignment vertical="center" shrinkToFit="1"/>
    </xf>
    <xf numFmtId="184" fontId="19" fillId="5" borderId="23" xfId="0" applyNumberFormat="1" applyFont="1" applyFill="1" applyBorder="1" applyAlignment="1" applyProtection="1">
      <alignment horizontal="distributed" vertical="center" indent="1"/>
      <protection locked="0"/>
    </xf>
    <xf numFmtId="184" fontId="19" fillId="5" borderId="26" xfId="0" applyNumberFormat="1" applyFont="1" applyFill="1" applyBorder="1" applyAlignment="1" applyProtection="1">
      <alignment horizontal="distributed" vertical="center" indent="1"/>
      <protection locked="0"/>
    </xf>
    <xf numFmtId="0" fontId="13" fillId="2" borderId="0" xfId="0" applyFont="1" applyFill="1" applyBorder="1" applyAlignment="1" applyProtection="1">
      <alignment horizontal="left" vertical="top" wrapText="1"/>
    </xf>
    <xf numFmtId="176" fontId="9" fillId="2" borderId="22" xfId="0" applyNumberFormat="1" applyFont="1" applyFill="1" applyBorder="1" applyAlignment="1" applyProtection="1">
      <alignment horizontal="center" vertical="center" shrinkToFit="1"/>
    </xf>
    <xf numFmtId="176" fontId="9" fillId="2" borderId="23" xfId="0" applyNumberFormat="1" applyFont="1" applyFill="1" applyBorder="1" applyAlignment="1" applyProtection="1">
      <alignment horizontal="center" vertical="center" shrinkToFit="1"/>
    </xf>
    <xf numFmtId="176" fontId="9" fillId="2" borderId="23" xfId="0" applyNumberFormat="1" applyFont="1" applyFill="1" applyBorder="1" applyAlignment="1" applyProtection="1">
      <alignment vertical="center" shrinkToFit="1"/>
    </xf>
    <xf numFmtId="176" fontId="42" fillId="2" borderId="23" xfId="0" applyNumberFormat="1" applyFont="1" applyFill="1" applyBorder="1" applyAlignment="1" applyProtection="1">
      <alignment vertical="center" shrinkToFit="1"/>
    </xf>
    <xf numFmtId="176" fontId="42" fillId="2" borderId="26" xfId="0" applyNumberFormat="1" applyFont="1" applyFill="1" applyBorder="1" applyAlignment="1" applyProtection="1">
      <alignment vertical="center" shrinkToFit="1"/>
    </xf>
    <xf numFmtId="176" fontId="19" fillId="0" borderId="22" xfId="1" applyNumberFormat="1" applyFont="1" applyFill="1" applyBorder="1" applyAlignment="1" applyProtection="1">
      <alignment horizontal="left" vertical="center" indent="1" shrinkToFit="1"/>
      <protection locked="0"/>
    </xf>
    <xf numFmtId="176" fontId="19" fillId="0" borderId="23" xfId="1" applyNumberFormat="1" applyFont="1" applyFill="1" applyBorder="1" applyAlignment="1" applyProtection="1">
      <alignment horizontal="left" vertical="center" indent="1" shrinkToFit="1"/>
      <protection locked="0"/>
    </xf>
    <xf numFmtId="176" fontId="19" fillId="0" borderId="26" xfId="1" applyNumberFormat="1" applyFont="1" applyFill="1" applyBorder="1" applyAlignment="1" applyProtection="1">
      <alignment horizontal="left" vertical="center" indent="1" shrinkToFit="1"/>
      <protection locked="0"/>
    </xf>
    <xf numFmtId="176" fontId="16" fillId="3" borderId="44" xfId="1" applyNumberFormat="1" applyFont="1" applyFill="1" applyBorder="1" applyAlignment="1" applyProtection="1">
      <alignment horizontal="center" vertical="center"/>
    </xf>
    <xf numFmtId="176" fontId="16" fillId="3" borderId="45" xfId="1" applyNumberFormat="1" applyFont="1" applyFill="1" applyBorder="1" applyAlignment="1" applyProtection="1">
      <alignment horizontal="center" vertical="center"/>
    </xf>
    <xf numFmtId="176" fontId="16" fillId="3" borderId="46" xfId="1" applyNumberFormat="1" applyFont="1" applyFill="1" applyBorder="1" applyAlignment="1" applyProtection="1">
      <alignment horizontal="center" vertical="center"/>
    </xf>
    <xf numFmtId="179" fontId="19" fillId="0" borderId="27" xfId="0" applyNumberFormat="1" applyFont="1" applyFill="1" applyBorder="1" applyAlignment="1" applyProtection="1">
      <alignment horizontal="center" vertical="center"/>
      <protection locked="0"/>
    </xf>
    <xf numFmtId="179" fontId="19" fillId="0" borderId="28" xfId="0" applyNumberFormat="1" applyFont="1" applyFill="1" applyBorder="1" applyAlignment="1" applyProtection="1">
      <alignment horizontal="center" vertical="center"/>
      <protection locked="0"/>
    </xf>
    <xf numFmtId="179" fontId="19" fillId="0" borderId="29" xfId="0" applyNumberFormat="1" applyFont="1" applyFill="1" applyBorder="1" applyAlignment="1" applyProtection="1">
      <alignment horizontal="center" vertical="center"/>
      <protection locked="0"/>
    </xf>
    <xf numFmtId="180" fontId="19" fillId="0" borderId="22" xfId="0" applyNumberFormat="1" applyFont="1" applyFill="1" applyBorder="1" applyAlignment="1" applyProtection="1">
      <alignment horizontal="center" vertical="center"/>
      <protection locked="0"/>
    </xf>
    <xf numFmtId="180" fontId="19" fillId="0" borderId="23" xfId="0" applyNumberFormat="1" applyFont="1" applyFill="1" applyBorder="1" applyAlignment="1" applyProtection="1">
      <alignment horizontal="center" vertical="center"/>
      <protection locked="0"/>
    </xf>
    <xf numFmtId="180" fontId="19" fillId="0" borderId="26" xfId="0" applyNumberFormat="1" applyFont="1" applyFill="1" applyBorder="1" applyAlignment="1" applyProtection="1">
      <alignment horizontal="center" vertical="center"/>
      <protection locked="0"/>
    </xf>
    <xf numFmtId="0" fontId="16" fillId="3" borderId="59" xfId="0" applyFont="1" applyFill="1" applyBorder="1" applyAlignment="1" applyProtection="1">
      <alignment horizontal="center" vertical="center"/>
    </xf>
    <xf numFmtId="0" fontId="16" fillId="3" borderId="60" xfId="0" applyFont="1" applyFill="1" applyBorder="1" applyAlignment="1" applyProtection="1">
      <alignment horizontal="center" vertical="center"/>
    </xf>
    <xf numFmtId="0" fontId="16" fillId="3" borderId="61" xfId="0" applyFont="1" applyFill="1" applyBorder="1" applyAlignment="1" applyProtection="1">
      <alignment horizontal="center" vertical="center"/>
    </xf>
    <xf numFmtId="176" fontId="16" fillId="3" borderId="47" xfId="1" applyNumberFormat="1" applyFont="1" applyFill="1" applyBorder="1" applyAlignment="1" applyProtection="1">
      <alignment horizontal="center" vertical="center"/>
    </xf>
    <xf numFmtId="176" fontId="16" fillId="3" borderId="48" xfId="1" applyNumberFormat="1" applyFont="1" applyFill="1" applyBorder="1" applyAlignment="1" applyProtection="1">
      <alignment horizontal="center" vertical="center"/>
    </xf>
    <xf numFmtId="176" fontId="16" fillId="3" borderId="64" xfId="1" applyNumberFormat="1" applyFont="1" applyFill="1" applyBorder="1" applyAlignment="1" applyProtection="1">
      <alignment horizontal="center" vertical="center"/>
    </xf>
    <xf numFmtId="176" fontId="16" fillId="3" borderId="65" xfId="1" applyNumberFormat="1" applyFont="1" applyFill="1" applyBorder="1" applyAlignment="1" applyProtection="1">
      <alignment horizontal="center" vertical="center"/>
    </xf>
    <xf numFmtId="0" fontId="19" fillId="0" borderId="32" xfId="0" applyFont="1" applyFill="1" applyBorder="1" applyAlignment="1" applyProtection="1">
      <alignment horizontal="center" vertical="center"/>
      <protection locked="0"/>
    </xf>
    <xf numFmtId="0" fontId="19" fillId="0" borderId="24" xfId="0" applyFont="1" applyFill="1" applyBorder="1" applyAlignment="1" applyProtection="1">
      <alignment horizontal="center" vertical="center"/>
      <protection locked="0"/>
    </xf>
    <xf numFmtId="0" fontId="19" fillId="0" borderId="25" xfId="0" applyFont="1" applyFill="1" applyBorder="1" applyAlignment="1" applyProtection="1">
      <alignment horizontal="center" vertical="center"/>
      <protection locked="0"/>
    </xf>
    <xf numFmtId="0" fontId="16" fillId="3" borderId="32" xfId="0" applyFont="1" applyFill="1" applyBorder="1" applyAlignment="1" applyProtection="1">
      <alignment horizontal="center" vertical="center"/>
    </xf>
    <xf numFmtId="0" fontId="16" fillId="3" borderId="24" xfId="0" applyFont="1" applyFill="1" applyBorder="1" applyAlignment="1" applyProtection="1">
      <alignment horizontal="center" vertical="center"/>
    </xf>
    <xf numFmtId="0" fontId="16" fillId="3" borderId="62" xfId="0" applyFont="1" applyFill="1" applyBorder="1" applyAlignment="1" applyProtection="1">
      <alignment horizontal="center" vertical="center"/>
    </xf>
    <xf numFmtId="0" fontId="16" fillId="3" borderId="63" xfId="0" applyFont="1" applyFill="1" applyBorder="1" applyAlignment="1" applyProtection="1">
      <alignment horizontal="center" vertical="center"/>
    </xf>
    <xf numFmtId="183" fontId="19" fillId="0" borderId="22" xfId="0" applyNumberFormat="1" applyFont="1" applyFill="1" applyBorder="1" applyAlignment="1" applyProtection="1">
      <alignment horizontal="center" vertical="center"/>
      <protection locked="0"/>
    </xf>
    <xf numFmtId="183" fontId="19" fillId="0" borderId="23" xfId="0" applyNumberFormat="1" applyFont="1" applyFill="1" applyBorder="1" applyAlignment="1" applyProtection="1">
      <alignment horizontal="center" vertical="center"/>
      <protection locked="0"/>
    </xf>
    <xf numFmtId="183" fontId="19" fillId="0" borderId="26" xfId="0" applyNumberFormat="1" applyFont="1" applyFill="1" applyBorder="1" applyAlignment="1" applyProtection="1">
      <alignment horizontal="center" vertical="center"/>
      <protection locked="0"/>
    </xf>
    <xf numFmtId="0" fontId="16" fillId="3" borderId="55" xfId="0" applyFont="1" applyFill="1" applyBorder="1" applyAlignment="1" applyProtection="1">
      <alignment horizontal="center" vertical="center" wrapText="1"/>
    </xf>
    <xf numFmtId="0" fontId="16" fillId="3" borderId="50" xfId="0" applyFont="1" applyFill="1" applyBorder="1" applyAlignment="1" applyProtection="1">
      <alignment horizontal="center" vertical="center"/>
    </xf>
    <xf numFmtId="0" fontId="16" fillId="3" borderId="51" xfId="0" applyFont="1" applyFill="1" applyBorder="1" applyAlignment="1" applyProtection="1">
      <alignment horizontal="center" vertical="center"/>
    </xf>
    <xf numFmtId="0" fontId="16" fillId="3" borderId="52" xfId="0" applyFont="1" applyFill="1" applyBorder="1" applyAlignment="1" applyProtection="1">
      <alignment horizontal="center" vertical="center"/>
    </xf>
    <xf numFmtId="181" fontId="19" fillId="2" borderId="23" xfId="0" applyNumberFormat="1" applyFont="1" applyFill="1" applyBorder="1" applyAlignment="1" applyProtection="1">
      <alignment vertical="center" shrinkToFit="1"/>
    </xf>
    <xf numFmtId="181" fontId="41" fillId="2" borderId="23" xfId="0" applyNumberFormat="1" applyFont="1" applyFill="1" applyBorder="1" applyAlignment="1" applyProtection="1">
      <alignment vertical="center" shrinkToFit="1"/>
    </xf>
    <xf numFmtId="181" fontId="41" fillId="2" borderId="26" xfId="0" applyNumberFormat="1" applyFont="1" applyFill="1" applyBorder="1" applyAlignment="1" applyProtection="1">
      <alignment vertical="center" shrinkToFit="1"/>
    </xf>
    <xf numFmtId="181" fontId="19" fillId="0" borderId="22" xfId="0" applyNumberFormat="1" applyFont="1" applyFill="1" applyBorder="1" applyAlignment="1" applyProtection="1">
      <alignment horizontal="distributed" vertical="center" indent="1" shrinkToFit="1"/>
      <protection locked="0"/>
    </xf>
    <xf numFmtId="181" fontId="19" fillId="0" borderId="23" xfId="0" applyNumberFormat="1" applyFont="1" applyFill="1" applyBorder="1" applyAlignment="1" applyProtection="1">
      <alignment horizontal="distributed" vertical="center" indent="1" shrinkToFit="1"/>
      <protection locked="0"/>
    </xf>
    <xf numFmtId="0" fontId="19" fillId="0" borderId="23" xfId="0" applyFont="1" applyBorder="1" applyAlignment="1" applyProtection="1">
      <alignment horizontal="distributed" vertical="center" indent="1" shrinkToFit="1"/>
      <protection locked="0"/>
    </xf>
    <xf numFmtId="0" fontId="41" fillId="0" borderId="23" xfId="0" applyFont="1" applyBorder="1" applyAlignment="1" applyProtection="1">
      <alignment horizontal="distributed" vertical="center" indent="1" shrinkToFit="1"/>
      <protection locked="0"/>
    </xf>
    <xf numFmtId="0" fontId="41" fillId="0" borderId="26" xfId="0" applyFont="1" applyBorder="1" applyAlignment="1" applyProtection="1">
      <alignment horizontal="distributed" vertical="center" indent="1" shrinkToFit="1"/>
      <protection locked="0"/>
    </xf>
    <xf numFmtId="0" fontId="16" fillId="3" borderId="53" xfId="0" applyFont="1" applyFill="1" applyBorder="1" applyAlignment="1" applyProtection="1">
      <alignment horizontal="center" vertical="center"/>
    </xf>
    <xf numFmtId="0" fontId="52" fillId="2" borderId="0" xfId="0" applyFont="1" applyFill="1" applyBorder="1" applyAlignment="1" applyProtection="1">
      <alignment horizontal="left" vertical="center" wrapText="1"/>
    </xf>
    <xf numFmtId="0" fontId="26" fillId="6" borderId="0" xfId="0" applyFont="1" applyFill="1" applyAlignment="1" applyProtection="1">
      <alignment horizontal="left" vertical="center" wrapText="1"/>
    </xf>
    <xf numFmtId="0" fontId="19" fillId="0" borderId="21" xfId="0" applyFont="1" applyFill="1" applyBorder="1" applyAlignment="1" applyProtection="1">
      <alignment horizontal="left" vertical="center" indent="1" shrinkToFit="1"/>
      <protection locked="0"/>
    </xf>
    <xf numFmtId="0" fontId="29" fillId="7" borderId="0" xfId="0" applyFont="1" applyFill="1" applyBorder="1" applyAlignment="1" applyProtection="1">
      <alignment horizontal="center" vertical="center"/>
    </xf>
    <xf numFmtId="185" fontId="19" fillId="0" borderId="22" xfId="0" applyNumberFormat="1" applyFont="1" applyFill="1" applyBorder="1" applyAlignment="1" applyProtection="1">
      <alignment horizontal="center" vertical="center"/>
      <protection locked="0"/>
    </xf>
    <xf numFmtId="185" fontId="19" fillId="0" borderId="23" xfId="0" applyNumberFormat="1" applyFont="1" applyFill="1" applyBorder="1" applyAlignment="1" applyProtection="1">
      <alignment horizontal="center" vertical="center"/>
      <protection locked="0"/>
    </xf>
    <xf numFmtId="185" fontId="19" fillId="0" borderId="26" xfId="0" applyNumberFormat="1" applyFont="1" applyFill="1" applyBorder="1" applyAlignment="1" applyProtection="1">
      <alignment horizontal="center" vertical="center"/>
      <protection locked="0"/>
    </xf>
    <xf numFmtId="0" fontId="16" fillId="8" borderId="0" xfId="0" applyFont="1" applyFill="1" applyBorder="1" applyAlignment="1" applyProtection="1">
      <alignment horizontal="left" vertical="center" wrapText="1"/>
    </xf>
    <xf numFmtId="181" fontId="19" fillId="0" borderId="22" xfId="0" applyNumberFormat="1" applyFont="1" applyFill="1" applyBorder="1" applyAlignment="1" applyProtection="1">
      <alignment horizontal="center" vertical="center" shrinkToFit="1"/>
      <protection locked="0"/>
    </xf>
    <xf numFmtId="181" fontId="19" fillId="0" borderId="23" xfId="0" applyNumberFormat="1" applyFont="1" applyFill="1" applyBorder="1" applyAlignment="1" applyProtection="1">
      <alignment horizontal="center" vertical="center" shrinkToFit="1"/>
      <protection locked="0"/>
    </xf>
    <xf numFmtId="0" fontId="19" fillId="0" borderId="23" xfId="0" applyFont="1" applyBorder="1" applyAlignment="1" applyProtection="1">
      <alignment vertical="center" shrinkToFit="1"/>
      <protection locked="0"/>
    </xf>
    <xf numFmtId="0" fontId="41" fillId="0" borderId="23" xfId="0" applyFont="1" applyBorder="1" applyAlignment="1" applyProtection="1">
      <alignment vertical="center" shrinkToFit="1"/>
      <protection locked="0"/>
    </xf>
    <xf numFmtId="0" fontId="41" fillId="0" borderId="26" xfId="0" applyFont="1" applyBorder="1" applyAlignment="1" applyProtection="1">
      <alignment vertical="center" shrinkToFit="1"/>
      <protection locked="0"/>
    </xf>
    <xf numFmtId="181" fontId="19" fillId="0" borderId="40" xfId="0" applyNumberFormat="1" applyFont="1" applyFill="1" applyBorder="1" applyAlignment="1" applyProtection="1">
      <alignment horizontal="center" vertical="center" shrinkToFit="1"/>
      <protection locked="0"/>
    </xf>
    <xf numFmtId="181" fontId="19" fillId="0" borderId="41" xfId="0" applyNumberFormat="1" applyFont="1" applyFill="1" applyBorder="1" applyAlignment="1" applyProtection="1">
      <alignment horizontal="center" vertical="center" shrinkToFit="1"/>
      <protection locked="0"/>
    </xf>
    <xf numFmtId="0" fontId="16" fillId="3" borderId="68" xfId="0" applyFont="1" applyFill="1" applyBorder="1" applyAlignment="1" applyProtection="1">
      <alignment horizontal="center" vertical="center"/>
    </xf>
    <xf numFmtId="0" fontId="16" fillId="8" borderId="0" xfId="0" applyFont="1" applyFill="1" applyBorder="1" applyAlignment="1" applyProtection="1">
      <alignment horizontal="left" vertical="center"/>
    </xf>
    <xf numFmtId="181" fontId="19" fillId="0" borderId="26" xfId="0" applyNumberFormat="1" applyFont="1" applyFill="1" applyBorder="1" applyAlignment="1" applyProtection="1">
      <alignment horizontal="center" vertical="center" shrinkToFit="1"/>
      <protection locked="0"/>
    </xf>
    <xf numFmtId="0" fontId="4" fillId="0" borderId="15" xfId="0" applyFont="1" applyBorder="1" applyAlignment="1">
      <alignment horizontal="distributed" vertical="center" indent="2"/>
    </xf>
    <xf numFmtId="0" fontId="4" fillId="0" borderId="1" xfId="0" applyFont="1" applyBorder="1" applyAlignment="1">
      <alignment horizontal="distributed" vertical="center" indent="2"/>
    </xf>
    <xf numFmtId="0" fontId="4" fillId="0" borderId="3" xfId="0" applyFont="1" applyBorder="1" applyAlignment="1">
      <alignment horizontal="left" vertical="center" indent="1"/>
    </xf>
    <xf numFmtId="0" fontId="4" fillId="0" borderId="4" xfId="0" applyFont="1" applyBorder="1" applyAlignment="1">
      <alignment horizontal="left" vertical="center" indent="1"/>
    </xf>
    <xf numFmtId="0" fontId="4" fillId="0" borderId="71" xfId="0" applyFont="1" applyBorder="1" applyAlignment="1">
      <alignment horizontal="left" vertical="center" indent="1"/>
    </xf>
    <xf numFmtId="0" fontId="4" fillId="0" borderId="72" xfId="0" applyFont="1" applyBorder="1" applyAlignment="1">
      <alignment horizontal="left" vertical="center" indent="1"/>
    </xf>
    <xf numFmtId="0" fontId="4" fillId="0" borderId="0" xfId="0" applyFont="1" applyAlignment="1">
      <alignment horizontal="left" vertical="center" indent="1"/>
    </xf>
    <xf numFmtId="0" fontId="4" fillId="0" borderId="11" xfId="0" applyFont="1" applyBorder="1" applyAlignment="1">
      <alignment horizontal="left" vertical="center" indent="1"/>
    </xf>
    <xf numFmtId="0" fontId="4" fillId="0" borderId="5" xfId="0" applyFont="1" applyBorder="1" applyAlignment="1">
      <alignment horizontal="left" vertical="center" indent="1"/>
    </xf>
    <xf numFmtId="0" fontId="4" fillId="0" borderId="6" xfId="0" applyFont="1" applyBorder="1" applyAlignment="1">
      <alignment horizontal="left" vertical="center" indent="1"/>
    </xf>
    <xf numFmtId="0" fontId="4" fillId="0" borderId="73" xfId="0" applyFont="1" applyBorder="1" applyAlignment="1">
      <alignment horizontal="left" vertical="center" indent="1"/>
    </xf>
    <xf numFmtId="0" fontId="4" fillId="0" borderId="74"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0" xfId="0" applyFont="1" applyAlignment="1">
      <alignment horizontal="center" vertical="center" shrinkToFit="1"/>
    </xf>
    <xf numFmtId="195" fontId="4" fillId="0" borderId="88" xfId="1" applyNumberFormat="1" applyFont="1" applyFill="1" applyBorder="1" applyAlignment="1">
      <alignment horizontal="right" vertical="center" indent="5"/>
    </xf>
    <xf numFmtId="58" fontId="4" fillId="0" borderId="3" xfId="0" applyNumberFormat="1" applyFont="1" applyBorder="1" applyAlignment="1">
      <alignment horizontal="distributed" vertical="center" indent="12"/>
    </xf>
    <xf numFmtId="58" fontId="4" fillId="0" borderId="4" xfId="0" applyNumberFormat="1" applyFont="1" applyBorder="1" applyAlignment="1">
      <alignment horizontal="distributed" vertical="center" indent="12"/>
    </xf>
    <xf numFmtId="58" fontId="4" fillId="0" borderId="71" xfId="0" applyNumberFormat="1" applyFont="1" applyBorder="1" applyAlignment="1">
      <alignment horizontal="distributed" vertical="center" indent="12"/>
    </xf>
    <xf numFmtId="58" fontId="4" fillId="0" borderId="5" xfId="0" applyNumberFormat="1" applyFont="1" applyBorder="1" applyAlignment="1">
      <alignment horizontal="distributed" vertical="center" indent="12"/>
    </xf>
    <xf numFmtId="58" fontId="4" fillId="0" borderId="6" xfId="0" applyNumberFormat="1" applyFont="1" applyBorder="1" applyAlignment="1">
      <alignment horizontal="distributed" vertical="center" indent="12"/>
    </xf>
    <xf numFmtId="58" fontId="4" fillId="0" borderId="73" xfId="0" applyNumberFormat="1" applyFont="1" applyBorder="1" applyAlignment="1">
      <alignment horizontal="distributed" vertical="center" indent="12"/>
    </xf>
    <xf numFmtId="0" fontId="4" fillId="0" borderId="3" xfId="0" applyFont="1" applyBorder="1" applyAlignment="1">
      <alignment horizontal="left" vertical="center" wrapText="1" indent="1"/>
    </xf>
    <xf numFmtId="0" fontId="4" fillId="0" borderId="4" xfId="0" applyFont="1" applyBorder="1" applyAlignment="1">
      <alignment horizontal="left" vertical="center" wrapText="1" indent="1"/>
    </xf>
    <xf numFmtId="0" fontId="4" fillId="0" borderId="71" xfId="0" applyFont="1" applyBorder="1" applyAlignment="1">
      <alignment horizontal="left" vertical="center" wrapText="1" indent="1"/>
    </xf>
    <xf numFmtId="0" fontId="4" fillId="0" borderId="72" xfId="0" applyFont="1" applyBorder="1" applyAlignment="1">
      <alignment horizontal="left" vertical="center" wrapText="1" indent="1"/>
    </xf>
    <xf numFmtId="0" fontId="4" fillId="0" borderId="0" xfId="0" applyFont="1" applyAlignment="1">
      <alignment horizontal="left" vertical="center" wrapText="1" indent="1"/>
    </xf>
    <xf numFmtId="0" fontId="4" fillId="0" borderId="11" xfId="0" applyFont="1" applyBorder="1" applyAlignment="1">
      <alignment horizontal="left" vertical="center" wrapText="1" indent="1"/>
    </xf>
    <xf numFmtId="0" fontId="4" fillId="0" borderId="5" xfId="0" applyFont="1" applyBorder="1" applyAlignment="1">
      <alignment horizontal="left" vertical="center" wrapText="1" indent="1"/>
    </xf>
    <xf numFmtId="0" fontId="4" fillId="0" borderId="6" xfId="0" applyFont="1" applyBorder="1" applyAlignment="1">
      <alignment horizontal="left" vertical="center" wrapText="1" indent="1"/>
    </xf>
    <xf numFmtId="0" fontId="4" fillId="0" borderId="73" xfId="0" applyFont="1" applyBorder="1" applyAlignment="1">
      <alignment horizontal="left" vertical="center" wrapText="1" indent="1"/>
    </xf>
    <xf numFmtId="0" fontId="4" fillId="0" borderId="16" xfId="0" applyFont="1" applyBorder="1" applyAlignment="1">
      <alignment horizontal="distributed" vertical="center" indent="2"/>
    </xf>
    <xf numFmtId="0" fontId="4" fillId="0" borderId="2" xfId="0" applyFont="1" applyBorder="1" applyAlignment="1">
      <alignment horizontal="distributed" vertical="center" indent="2"/>
    </xf>
    <xf numFmtId="0" fontId="4" fillId="0" borderId="87" xfId="0" applyFont="1" applyBorder="1" applyAlignment="1">
      <alignment horizontal="center" vertical="center"/>
    </xf>
    <xf numFmtId="193" fontId="4" fillId="0" borderId="1" xfId="1" applyNumberFormat="1" applyFont="1" applyFill="1" applyBorder="1" applyAlignment="1">
      <alignment horizontal="center" vertical="center"/>
    </xf>
    <xf numFmtId="0" fontId="4" fillId="0" borderId="2" xfId="0" applyFont="1" applyBorder="1" applyAlignment="1">
      <alignment horizontal="center" vertical="center"/>
    </xf>
    <xf numFmtId="193" fontId="4" fillId="0" borderId="2" xfId="1" applyNumberFormat="1" applyFont="1" applyFill="1" applyBorder="1" applyAlignment="1">
      <alignment horizontal="right" vertical="center" indent="5"/>
    </xf>
    <xf numFmtId="0" fontId="4" fillId="0" borderId="89" xfId="0" applyFont="1" applyBorder="1" applyAlignment="1">
      <alignment horizontal="center" vertical="center"/>
    </xf>
    <xf numFmtId="0" fontId="4" fillId="0" borderId="90" xfId="0" applyFont="1" applyBorder="1" applyAlignment="1">
      <alignment horizontal="center" vertical="center"/>
    </xf>
    <xf numFmtId="193" fontId="4" fillId="0" borderId="90" xfId="1" applyNumberFormat="1" applyFont="1" applyFill="1" applyBorder="1" applyAlignment="1">
      <alignment horizontal="right" vertical="center" indent="5"/>
    </xf>
    <xf numFmtId="193" fontId="4" fillId="0" borderId="91" xfId="1" applyNumberFormat="1" applyFont="1" applyFill="1" applyBorder="1" applyAlignment="1">
      <alignment horizontal="right" vertical="center" indent="5"/>
    </xf>
    <xf numFmtId="0" fontId="4" fillId="0" borderId="88" xfId="0" applyFont="1" applyBorder="1" applyAlignment="1">
      <alignment horizontal="center" vertical="center"/>
    </xf>
    <xf numFmtId="0" fontId="2" fillId="0" borderId="3" xfId="0" applyFont="1" applyBorder="1" applyAlignment="1">
      <alignment horizontal="distributed" vertical="center" indent="1"/>
    </xf>
    <xf numFmtId="0" fontId="2" fillId="0" borderId="4" xfId="0" applyFont="1" applyBorder="1" applyAlignment="1">
      <alignment horizontal="distributed" vertical="center" indent="1"/>
    </xf>
    <xf numFmtId="0" fontId="2" fillId="0" borderId="17" xfId="0" applyFont="1" applyBorder="1" applyAlignment="1">
      <alignment horizontal="distributed" vertical="center" indent="1"/>
    </xf>
    <xf numFmtId="0" fontId="2" fillId="0" borderId="5" xfId="0" applyFont="1" applyBorder="1" applyAlignment="1">
      <alignment horizontal="distributed" vertical="center" indent="1"/>
    </xf>
    <xf numFmtId="0" fontId="2" fillId="0" borderId="6" xfId="0" applyFont="1" applyBorder="1" applyAlignment="1">
      <alignment horizontal="distributed" vertical="center" indent="1"/>
    </xf>
    <xf numFmtId="0" fontId="2" fillId="0" borderId="18" xfId="0" applyFont="1" applyBorder="1" applyAlignment="1">
      <alignment horizontal="distributed" vertical="center" indent="1"/>
    </xf>
    <xf numFmtId="0" fontId="4" fillId="0" borderId="3" xfId="0" applyFont="1" applyBorder="1" applyAlignment="1">
      <alignment horizontal="left" vertical="center" indent="1" shrinkToFit="1"/>
    </xf>
    <xf numFmtId="0" fontId="4" fillId="0" borderId="4" xfId="0" applyFont="1" applyBorder="1" applyAlignment="1">
      <alignment horizontal="left" vertical="center" indent="1" shrinkToFit="1"/>
    </xf>
    <xf numFmtId="0" fontId="4" fillId="0" borderId="17" xfId="0" applyFont="1" applyBorder="1" applyAlignment="1">
      <alignment horizontal="left" vertical="center" indent="1" shrinkToFit="1"/>
    </xf>
    <xf numFmtId="0" fontId="4" fillId="0" borderId="5" xfId="0" applyFont="1" applyBorder="1" applyAlignment="1">
      <alignment horizontal="left" vertical="center" indent="1" shrinkToFit="1"/>
    </xf>
    <xf numFmtId="0" fontId="4" fillId="0" borderId="6" xfId="0" applyFont="1" applyBorder="1" applyAlignment="1">
      <alignment horizontal="left" vertical="center" indent="1" shrinkToFit="1"/>
    </xf>
    <xf numFmtId="0" fontId="4" fillId="0" borderId="18" xfId="0" applyFont="1" applyBorder="1" applyAlignment="1">
      <alignment horizontal="left" vertical="center" indent="1" shrinkToFit="1"/>
    </xf>
    <xf numFmtId="0" fontId="49" fillId="0" borderId="3" xfId="0" applyFont="1" applyBorder="1" applyAlignment="1">
      <alignment horizontal="distributed" vertical="center" indent="1"/>
    </xf>
    <xf numFmtId="0" fontId="49" fillId="0" borderId="4" xfId="0" applyFont="1" applyBorder="1" applyAlignment="1">
      <alignment horizontal="distributed" vertical="center" indent="1"/>
    </xf>
    <xf numFmtId="0" fontId="49" fillId="0" borderId="17" xfId="0" applyFont="1" applyBorder="1" applyAlignment="1">
      <alignment horizontal="distributed" vertical="center" indent="1"/>
    </xf>
    <xf numFmtId="0" fontId="49" fillId="0" borderId="5" xfId="0" applyFont="1" applyBorder="1" applyAlignment="1">
      <alignment horizontal="distributed" vertical="center" indent="1"/>
    </xf>
    <xf numFmtId="0" fontId="49" fillId="0" borderId="6" xfId="0" applyFont="1" applyBorder="1" applyAlignment="1">
      <alignment horizontal="distributed" vertical="center" indent="1"/>
    </xf>
    <xf numFmtId="0" fontId="49" fillId="0" borderId="18" xfId="0" applyFont="1" applyBorder="1" applyAlignment="1">
      <alignment horizontal="distributed" vertical="center" indent="1"/>
    </xf>
    <xf numFmtId="194" fontId="50" fillId="0" borderId="0" xfId="0" applyNumberFormat="1" applyFont="1" applyAlignment="1">
      <alignment horizontal="center" vertical="center"/>
    </xf>
    <xf numFmtId="58" fontId="4" fillId="0" borderId="0" xfId="0" applyNumberFormat="1" applyFont="1" applyAlignment="1">
      <alignment horizontal="distributed" vertical="center" shrinkToFit="1"/>
    </xf>
    <xf numFmtId="58" fontId="0" fillId="0" borderId="0" xfId="0" applyNumberFormat="1" applyAlignment="1">
      <alignment horizontal="distributed" vertical="center" shrinkToFit="1"/>
    </xf>
    <xf numFmtId="0" fontId="4" fillId="0" borderId="0" xfId="0" applyFont="1" applyAlignment="1">
      <alignment horizontal="center" vertical="center"/>
    </xf>
    <xf numFmtId="184" fontId="4" fillId="0" borderId="0" xfId="0" applyNumberFormat="1" applyFont="1" applyAlignment="1">
      <alignment horizontal="left" vertical="center"/>
    </xf>
    <xf numFmtId="0" fontId="2" fillId="0" borderId="0" xfId="0" applyFont="1" applyAlignment="1">
      <alignment horizontal="distributed" vertical="center"/>
    </xf>
    <xf numFmtId="0" fontId="2" fillId="0" borderId="0" xfId="0" applyFont="1" applyAlignment="1">
      <alignment horizontal="distributed" vertical="center" wrapText="1"/>
    </xf>
    <xf numFmtId="0" fontId="4" fillId="0" borderId="3" xfId="0" applyFont="1" applyBorder="1" applyAlignment="1">
      <alignment horizontal="left" vertical="center" wrapText="1" indent="1" shrinkToFit="1"/>
    </xf>
    <xf numFmtId="0" fontId="4" fillId="0" borderId="4" xfId="0" applyFont="1" applyBorder="1" applyAlignment="1">
      <alignment horizontal="left" vertical="center" wrapText="1" indent="1" shrinkToFit="1"/>
    </xf>
    <xf numFmtId="0" fontId="4" fillId="0" borderId="17" xfId="0" applyFont="1" applyBorder="1" applyAlignment="1">
      <alignment horizontal="left" vertical="center" wrapText="1" indent="1" shrinkToFit="1"/>
    </xf>
    <xf numFmtId="0" fontId="4" fillId="0" borderId="5" xfId="0" applyFont="1" applyBorder="1" applyAlignment="1">
      <alignment horizontal="left" vertical="center" wrapText="1" indent="1" shrinkToFit="1"/>
    </xf>
    <xf numFmtId="0" fontId="4" fillId="0" borderId="6" xfId="0" applyFont="1" applyBorder="1" applyAlignment="1">
      <alignment horizontal="left" vertical="center" wrapText="1" indent="1" shrinkToFit="1"/>
    </xf>
    <xf numFmtId="0" fontId="4" fillId="0" borderId="18" xfId="0" applyFont="1" applyBorder="1" applyAlignment="1">
      <alignment horizontal="left" vertical="center" wrapText="1" indent="1" shrinkToFit="1"/>
    </xf>
    <xf numFmtId="0" fontId="35" fillId="0" borderId="8" xfId="0" applyNumberFormat="1" applyFont="1" applyBorder="1" applyAlignment="1" applyProtection="1">
      <alignment horizontal="center" vertical="center" wrapText="1"/>
    </xf>
    <xf numFmtId="0" fontId="35" fillId="0" borderId="9" xfId="0" applyNumberFormat="1" applyFont="1" applyBorder="1" applyAlignment="1" applyProtection="1">
      <alignment horizontal="center" vertical="center" wrapText="1"/>
    </xf>
    <xf numFmtId="0" fontId="35" fillId="0" borderId="13" xfId="0" applyNumberFormat="1" applyFont="1" applyBorder="1" applyAlignment="1" applyProtection="1">
      <alignment horizontal="center" vertical="center" wrapText="1"/>
    </xf>
    <xf numFmtId="0" fontId="35" fillId="0" borderId="14" xfId="0" applyNumberFormat="1" applyFont="1" applyBorder="1" applyAlignment="1" applyProtection="1">
      <alignment horizontal="center" vertical="center" wrapText="1"/>
    </xf>
    <xf numFmtId="0" fontId="35" fillId="0" borderId="0" xfId="0" applyNumberFormat="1" applyFont="1" applyBorder="1" applyAlignment="1" applyProtection="1">
      <alignment horizontal="left" vertical="center" wrapText="1"/>
    </xf>
    <xf numFmtId="0" fontId="35" fillId="0" borderId="6" xfId="0" applyNumberFormat="1" applyFont="1" applyBorder="1" applyAlignment="1" applyProtection="1">
      <alignment horizontal="left" vertical="center" wrapText="1"/>
    </xf>
    <xf numFmtId="0" fontId="35" fillId="0" borderId="4" xfId="0" applyNumberFormat="1" applyFont="1" applyBorder="1" applyAlignment="1" applyProtection="1">
      <alignment horizontal="left" vertical="center" shrinkToFit="1"/>
    </xf>
    <xf numFmtId="0" fontId="35" fillId="0" borderId="6" xfId="0" applyNumberFormat="1" applyFont="1" applyBorder="1" applyAlignment="1" applyProtection="1">
      <alignment horizontal="left" vertical="center" shrinkToFit="1"/>
    </xf>
    <xf numFmtId="0" fontId="35" fillId="0" borderId="13" xfId="0" applyNumberFormat="1" applyFont="1" applyBorder="1" applyAlignment="1" applyProtection="1">
      <alignment horizontal="left" vertical="center" shrinkToFit="1"/>
    </xf>
    <xf numFmtId="0" fontId="35" fillId="4" borderId="7" xfId="0" applyNumberFormat="1" applyFont="1" applyFill="1" applyBorder="1" applyAlignment="1" applyProtection="1">
      <alignment horizontal="distributed" vertical="center" indent="1"/>
    </xf>
    <xf numFmtId="0" fontId="35" fillId="4" borderId="8" xfId="0" applyNumberFormat="1" applyFont="1" applyFill="1" applyBorder="1" applyAlignment="1" applyProtection="1">
      <alignment horizontal="distributed" vertical="center" indent="1"/>
    </xf>
    <xf numFmtId="0" fontId="35" fillId="4" borderId="78" xfId="0" applyNumberFormat="1" applyFont="1" applyFill="1" applyBorder="1" applyAlignment="1" applyProtection="1">
      <alignment horizontal="distributed" vertical="center" indent="1"/>
    </xf>
    <xf numFmtId="0" fontId="35" fillId="4" borderId="79" xfId="0" applyNumberFormat="1" applyFont="1" applyFill="1" applyBorder="1" applyAlignment="1" applyProtection="1">
      <alignment horizontal="distributed" vertical="center" indent="1"/>
    </xf>
    <xf numFmtId="0" fontId="35" fillId="4" borderId="6" xfId="0" applyNumberFormat="1" applyFont="1" applyFill="1" applyBorder="1" applyAlignment="1" applyProtection="1">
      <alignment horizontal="distributed" vertical="center" indent="1"/>
    </xf>
    <xf numFmtId="0" fontId="35" fillId="4" borderId="18" xfId="0" applyNumberFormat="1" applyFont="1" applyFill="1" applyBorder="1" applyAlignment="1" applyProtection="1">
      <alignment horizontal="distributed" vertical="center" indent="1"/>
    </xf>
    <xf numFmtId="0" fontId="35" fillId="0" borderId="8" xfId="0" applyNumberFormat="1" applyFont="1" applyBorder="1" applyAlignment="1" applyProtection="1">
      <alignment horizontal="left" vertical="center" wrapText="1"/>
    </xf>
    <xf numFmtId="0" fontId="35" fillId="4" borderId="74" xfId="0" applyNumberFormat="1" applyFont="1" applyFill="1" applyBorder="1" applyAlignment="1" applyProtection="1">
      <alignment horizontal="distributed" vertical="center" indent="1"/>
    </xf>
    <xf numFmtId="0" fontId="35" fillId="4" borderId="4" xfId="0" applyNumberFormat="1" applyFont="1" applyFill="1" applyBorder="1" applyAlignment="1" applyProtection="1">
      <alignment horizontal="distributed" vertical="center" indent="1"/>
    </xf>
    <xf numFmtId="0" fontId="35" fillId="4" borderId="17" xfId="0" applyNumberFormat="1" applyFont="1" applyFill="1" applyBorder="1" applyAlignment="1" applyProtection="1">
      <alignment horizontal="distributed" vertical="center" indent="1"/>
    </xf>
    <xf numFmtId="0" fontId="35" fillId="0" borderId="4" xfId="0" applyNumberFormat="1" applyFont="1" applyBorder="1" applyAlignment="1" applyProtection="1">
      <alignment horizontal="left" vertical="center" wrapText="1"/>
    </xf>
    <xf numFmtId="0" fontId="35" fillId="4" borderId="12" xfId="0" applyNumberFormat="1" applyFont="1" applyFill="1" applyBorder="1" applyAlignment="1" applyProtection="1">
      <alignment horizontal="distributed" vertical="center" indent="1"/>
    </xf>
    <xf numFmtId="0" fontId="35" fillId="4" borderId="13" xfId="0" applyNumberFormat="1" applyFont="1" applyFill="1" applyBorder="1" applyAlignment="1" applyProtection="1">
      <alignment horizontal="distributed" vertical="center" indent="1"/>
    </xf>
    <xf numFmtId="0" fontId="35" fillId="4" borderId="80" xfId="0" applyNumberFormat="1" applyFont="1" applyFill="1" applyBorder="1" applyAlignment="1" applyProtection="1">
      <alignment horizontal="distributed" vertical="center" indent="1"/>
    </xf>
    <xf numFmtId="0" fontId="35" fillId="0" borderId="13" xfId="0" applyNumberFormat="1" applyFont="1" applyBorder="1" applyAlignment="1" applyProtection="1">
      <alignment horizontal="left" vertical="center" wrapText="1"/>
    </xf>
    <xf numFmtId="38" fontId="35" fillId="0" borderId="8" xfId="1" applyFont="1" applyBorder="1" applyAlignment="1" applyProtection="1">
      <alignment horizontal="right" vertical="center" wrapText="1"/>
    </xf>
    <xf numFmtId="38" fontId="35" fillId="0" borderId="13" xfId="1" applyFont="1" applyBorder="1" applyAlignment="1" applyProtection="1">
      <alignment horizontal="right" vertical="center" wrapText="1"/>
    </xf>
    <xf numFmtId="0" fontId="35" fillId="4" borderId="3" xfId="0" applyNumberFormat="1" applyFont="1" applyFill="1" applyBorder="1" applyAlignment="1" applyProtection="1">
      <alignment horizontal="center" vertical="center"/>
    </xf>
    <xf numFmtId="0" fontId="35" fillId="4" borderId="4" xfId="0" applyNumberFormat="1" applyFont="1" applyFill="1" applyBorder="1" applyAlignment="1" applyProtection="1">
      <alignment horizontal="center" vertical="center"/>
    </xf>
    <xf numFmtId="0" fontId="35" fillId="4" borderId="17" xfId="0" applyNumberFormat="1" applyFont="1" applyFill="1" applyBorder="1" applyAlignment="1" applyProtection="1">
      <alignment horizontal="center" vertical="center"/>
    </xf>
    <xf numFmtId="0" fontId="35" fillId="4" borderId="5" xfId="0" applyNumberFormat="1" applyFont="1" applyFill="1" applyBorder="1" applyAlignment="1" applyProtection="1">
      <alignment horizontal="center" vertical="center"/>
    </xf>
    <xf numFmtId="0" fontId="35" fillId="4" borderId="6" xfId="0" applyNumberFormat="1" applyFont="1" applyFill="1" applyBorder="1" applyAlignment="1" applyProtection="1">
      <alignment horizontal="center" vertical="center"/>
    </xf>
    <xf numFmtId="0" fontId="35" fillId="4" borderId="18" xfId="0" applyNumberFormat="1" applyFont="1" applyFill="1" applyBorder="1" applyAlignment="1" applyProtection="1">
      <alignment horizontal="center" vertical="center"/>
    </xf>
    <xf numFmtId="0" fontId="35" fillId="4" borderId="77" xfId="0" applyNumberFormat="1" applyFont="1" applyFill="1" applyBorder="1" applyAlignment="1" applyProtection="1">
      <alignment horizontal="center" vertical="center"/>
    </xf>
    <xf numFmtId="0" fontId="35" fillId="4" borderId="13" xfId="0" applyNumberFormat="1" applyFont="1" applyFill="1" applyBorder="1" applyAlignment="1" applyProtection="1">
      <alignment horizontal="center" vertical="center"/>
    </xf>
    <xf numFmtId="0" fontId="35" fillId="4" borderId="80" xfId="0" applyNumberFormat="1" applyFont="1" applyFill="1" applyBorder="1" applyAlignment="1" applyProtection="1">
      <alignment horizontal="center" vertical="center"/>
    </xf>
    <xf numFmtId="0" fontId="35" fillId="4" borderId="10" xfId="0" applyNumberFormat="1" applyFont="1" applyFill="1" applyBorder="1" applyAlignment="1" applyProtection="1">
      <alignment horizontal="distributed" vertical="center" indent="1"/>
    </xf>
    <xf numFmtId="0" fontId="35" fillId="4" borderId="0" xfId="0" applyNumberFormat="1" applyFont="1" applyFill="1" applyBorder="1" applyAlignment="1" applyProtection="1">
      <alignment horizontal="distributed" vertical="center" indent="1"/>
    </xf>
    <xf numFmtId="0" fontId="35" fillId="4" borderId="75" xfId="0" applyNumberFormat="1" applyFont="1" applyFill="1" applyBorder="1" applyAlignment="1" applyProtection="1">
      <alignment horizontal="distributed" vertical="center" indent="1"/>
    </xf>
    <xf numFmtId="0" fontId="37" fillId="4" borderId="3" xfId="0" applyNumberFormat="1" applyFont="1" applyFill="1" applyBorder="1" applyAlignment="1" applyProtection="1">
      <alignment horizontal="center" vertical="center" shrinkToFit="1"/>
    </xf>
    <xf numFmtId="0" fontId="37" fillId="4" borderId="0" xfId="0" applyNumberFormat="1" applyFont="1" applyFill="1" applyBorder="1" applyAlignment="1" applyProtection="1">
      <alignment horizontal="center" vertical="center" shrinkToFit="1"/>
    </xf>
    <xf numFmtId="0" fontId="37" fillId="4" borderId="75" xfId="0" applyNumberFormat="1" applyFont="1" applyFill="1" applyBorder="1" applyAlignment="1" applyProtection="1">
      <alignment horizontal="center" vertical="center" shrinkToFit="1"/>
    </xf>
    <xf numFmtId="0" fontId="37" fillId="4" borderId="5" xfId="0" applyNumberFormat="1" applyFont="1" applyFill="1" applyBorder="1" applyAlignment="1" applyProtection="1">
      <alignment horizontal="center" vertical="center" shrinkToFit="1"/>
    </xf>
    <xf numFmtId="0" fontId="37" fillId="4" borderId="6" xfId="0" applyNumberFormat="1" applyFont="1" applyFill="1" applyBorder="1" applyAlignment="1" applyProtection="1">
      <alignment horizontal="center" vertical="center" shrinkToFit="1"/>
    </xf>
    <xf numFmtId="0" fontId="37" fillId="4" borderId="18" xfId="0" applyNumberFormat="1" applyFont="1" applyFill="1" applyBorder="1" applyAlignment="1" applyProtection="1">
      <alignment horizontal="center" vertical="center" shrinkToFit="1"/>
    </xf>
    <xf numFmtId="185" fontId="35" fillId="0" borderId="72" xfId="0" applyNumberFormat="1" applyFont="1" applyBorder="1" applyAlignment="1" applyProtection="1">
      <alignment horizontal="center" vertical="center"/>
    </xf>
    <xf numFmtId="185" fontId="35" fillId="0" borderId="0" xfId="0" applyNumberFormat="1" applyFont="1" applyBorder="1" applyAlignment="1" applyProtection="1">
      <alignment horizontal="center" vertical="center"/>
    </xf>
    <xf numFmtId="185" fontId="35" fillId="0" borderId="75" xfId="0" applyNumberFormat="1" applyFont="1" applyBorder="1" applyAlignment="1" applyProtection="1">
      <alignment horizontal="center" vertical="center"/>
    </xf>
    <xf numFmtId="185" fontId="35" fillId="0" borderId="5" xfId="0" applyNumberFormat="1" applyFont="1" applyBorder="1" applyAlignment="1" applyProtection="1">
      <alignment horizontal="center" vertical="center"/>
    </xf>
    <xf numFmtId="185" fontId="35" fillId="0" borderId="6" xfId="0" applyNumberFormat="1" applyFont="1" applyBorder="1" applyAlignment="1" applyProtection="1">
      <alignment horizontal="center" vertical="center"/>
    </xf>
    <xf numFmtId="185" fontId="35" fillId="0" borderId="18" xfId="0" applyNumberFormat="1" applyFont="1" applyBorder="1" applyAlignment="1" applyProtection="1">
      <alignment horizontal="center" vertical="center"/>
    </xf>
    <xf numFmtId="0" fontId="53" fillId="4" borderId="72" xfId="0" applyNumberFormat="1" applyFont="1" applyFill="1" applyBorder="1" applyAlignment="1" applyProtection="1">
      <alignment horizontal="center" vertical="center" shrinkToFit="1"/>
    </xf>
    <xf numFmtId="0" fontId="53" fillId="4" borderId="0" xfId="0" applyNumberFormat="1" applyFont="1" applyFill="1" applyBorder="1" applyAlignment="1" applyProtection="1">
      <alignment horizontal="center" vertical="center" shrinkToFit="1"/>
    </xf>
    <xf numFmtId="0" fontId="53" fillId="4" borderId="75" xfId="0" applyNumberFormat="1" applyFont="1" applyFill="1" applyBorder="1" applyAlignment="1" applyProtection="1">
      <alignment horizontal="center" vertical="center" shrinkToFit="1"/>
    </xf>
    <xf numFmtId="0" fontId="53" fillId="4" borderId="5" xfId="0" applyNumberFormat="1" applyFont="1" applyFill="1" applyBorder="1" applyAlignment="1" applyProtection="1">
      <alignment horizontal="center" vertical="center" shrinkToFit="1"/>
    </xf>
    <xf numFmtId="0" fontId="53" fillId="4" borderId="6" xfId="0" applyNumberFormat="1" applyFont="1" applyFill="1" applyBorder="1" applyAlignment="1" applyProtection="1">
      <alignment horizontal="center" vertical="center" shrinkToFit="1"/>
    </xf>
    <xf numFmtId="0" fontId="53" fillId="4" borderId="18" xfId="0" applyNumberFormat="1" applyFont="1" applyFill="1" applyBorder="1" applyAlignment="1" applyProtection="1">
      <alignment horizontal="center" vertical="center" shrinkToFit="1"/>
    </xf>
    <xf numFmtId="0" fontId="35" fillId="0" borderId="8" xfId="0" applyNumberFormat="1" applyFont="1" applyBorder="1" applyAlignment="1" applyProtection="1">
      <alignment horizontal="left" vertical="center" indent="1" shrinkToFit="1"/>
    </xf>
    <xf numFmtId="0" fontId="35" fillId="0" borderId="6" xfId="0" applyNumberFormat="1" applyFont="1" applyBorder="1" applyAlignment="1" applyProtection="1">
      <alignment horizontal="left" vertical="center" indent="1" shrinkToFit="1"/>
    </xf>
    <xf numFmtId="0" fontId="35" fillId="4" borderId="76" xfId="0" applyNumberFormat="1" applyFont="1" applyFill="1" applyBorder="1" applyAlignment="1" applyProtection="1">
      <alignment horizontal="distributed" vertical="center" indent="1" shrinkToFit="1"/>
    </xf>
    <xf numFmtId="0" fontId="35" fillId="4" borderId="8" xfId="0" applyNumberFormat="1" applyFont="1" applyFill="1" applyBorder="1" applyAlignment="1" applyProtection="1">
      <alignment horizontal="distributed" vertical="center" indent="1" shrinkToFit="1"/>
    </xf>
    <xf numFmtId="0" fontId="35" fillId="4" borderId="78" xfId="0" applyNumberFormat="1" applyFont="1" applyFill="1" applyBorder="1" applyAlignment="1" applyProtection="1">
      <alignment horizontal="distributed" vertical="center" indent="1" shrinkToFit="1"/>
    </xf>
    <xf numFmtId="0" fontId="35" fillId="4" borderId="5" xfId="0" applyNumberFormat="1" applyFont="1" applyFill="1" applyBorder="1" applyAlignment="1" applyProtection="1">
      <alignment horizontal="distributed" vertical="center" indent="1" shrinkToFit="1"/>
    </xf>
    <xf numFmtId="0" fontId="35" fillId="4" borderId="6" xfId="0" applyNumberFormat="1" applyFont="1" applyFill="1" applyBorder="1" applyAlignment="1" applyProtection="1">
      <alignment horizontal="distributed" vertical="center" indent="1" shrinkToFit="1"/>
    </xf>
    <xf numFmtId="0" fontId="35" fillId="4" borderId="18" xfId="0" applyNumberFormat="1" applyFont="1" applyFill="1" applyBorder="1" applyAlignment="1" applyProtection="1">
      <alignment horizontal="distributed" vertical="center" indent="1" shrinkToFit="1"/>
    </xf>
    <xf numFmtId="0" fontId="35" fillId="0" borderId="4" xfId="0" applyNumberFormat="1" applyFont="1" applyBorder="1" applyAlignment="1" applyProtection="1">
      <alignment horizontal="left" vertical="center" indent="1" shrinkToFit="1"/>
    </xf>
    <xf numFmtId="0" fontId="35" fillId="0" borderId="6" xfId="0" applyNumberFormat="1" applyFont="1" applyBorder="1" applyAlignment="1" applyProtection="1">
      <alignment horizontal="center" vertical="center" wrapText="1"/>
    </xf>
    <xf numFmtId="0" fontId="39" fillId="0" borderId="0" xfId="0" applyNumberFormat="1" applyFont="1" applyAlignment="1" applyProtection="1">
      <alignment horizontal="center" vertical="center" shrinkToFit="1"/>
    </xf>
    <xf numFmtId="0" fontId="35" fillId="4" borderId="33" xfId="0" applyNumberFormat="1" applyFont="1" applyFill="1" applyBorder="1" applyAlignment="1" applyProtection="1">
      <alignment horizontal="distributed" vertical="center" indent="1"/>
    </xf>
    <xf numFmtId="0" fontId="35" fillId="4" borderId="19" xfId="0" applyNumberFormat="1" applyFont="1" applyFill="1" applyBorder="1" applyAlignment="1" applyProtection="1">
      <alignment horizontal="distributed" vertical="center" indent="1"/>
    </xf>
    <xf numFmtId="0" fontId="35" fillId="4" borderId="15" xfId="0" applyNumberFormat="1" applyFont="1" applyFill="1" applyBorder="1" applyAlignment="1" applyProtection="1">
      <alignment horizontal="distributed" vertical="center" indent="1"/>
    </xf>
    <xf numFmtId="0" fontId="35" fillId="4" borderId="1" xfId="0" applyNumberFormat="1" applyFont="1" applyFill="1" applyBorder="1" applyAlignment="1" applyProtection="1">
      <alignment horizontal="distributed" vertical="center" indent="1"/>
    </xf>
    <xf numFmtId="0" fontId="35" fillId="4" borderId="34" xfId="0" applyNumberFormat="1" applyFont="1" applyFill="1" applyBorder="1" applyAlignment="1" applyProtection="1">
      <alignment horizontal="distributed" vertical="center" indent="1"/>
    </xf>
    <xf numFmtId="0" fontId="35" fillId="4" borderId="20" xfId="0" applyNumberFormat="1" applyFont="1" applyFill="1" applyBorder="1" applyAlignment="1" applyProtection="1">
      <alignment horizontal="distributed" vertical="center" indent="1"/>
    </xf>
    <xf numFmtId="0" fontId="35" fillId="0" borderId="8" xfId="0" applyNumberFormat="1" applyFont="1" applyBorder="1" applyAlignment="1" applyProtection="1">
      <alignment horizontal="left" vertical="center"/>
    </xf>
    <xf numFmtId="0" fontId="35" fillId="0" borderId="0" xfId="0" applyNumberFormat="1" applyFont="1" applyBorder="1" applyAlignment="1" applyProtection="1">
      <alignment horizontal="left" vertical="center"/>
    </xf>
    <xf numFmtId="0" fontId="35" fillId="0" borderId="13" xfId="0" applyNumberFormat="1" applyFont="1" applyBorder="1" applyAlignment="1" applyProtection="1">
      <alignment horizontal="left" vertical="center"/>
    </xf>
    <xf numFmtId="0" fontId="35" fillId="0" borderId="8" xfId="0" applyFont="1" applyBorder="1" applyAlignment="1">
      <alignment horizontal="left" vertical="center" wrapText="1"/>
    </xf>
    <xf numFmtId="0" fontId="35" fillId="0" borderId="0" xfId="0" applyFont="1" applyAlignment="1">
      <alignment horizontal="left" vertical="center" wrapText="1"/>
    </xf>
    <xf numFmtId="0" fontId="35" fillId="0" borderId="13" xfId="0" applyFont="1" applyBorder="1" applyAlignment="1">
      <alignment horizontal="left" vertical="center" wrapText="1"/>
    </xf>
    <xf numFmtId="181" fontId="35" fillId="0" borderId="0" xfId="0" applyNumberFormat="1" applyFont="1" applyFill="1" applyBorder="1" applyAlignment="1" applyProtection="1">
      <alignment horizontal="distributed" vertical="center" shrinkToFit="1"/>
    </xf>
    <xf numFmtId="186" fontId="35" fillId="0" borderId="0" xfId="0" applyNumberFormat="1" applyFont="1" applyAlignment="1">
      <alignment horizontal="left" vertical="top" wrapText="1"/>
    </xf>
    <xf numFmtId="186" fontId="35" fillId="0" borderId="0" xfId="0" applyNumberFormat="1" applyFont="1" applyAlignment="1">
      <alignment horizontal="left" vertical="top"/>
    </xf>
    <xf numFmtId="0" fontId="2" fillId="0" borderId="0" xfId="3" applyFont="1" applyFill="1" applyBorder="1" applyAlignment="1" applyProtection="1">
      <alignment horizontal="distributed" vertical="center"/>
    </xf>
    <xf numFmtId="0" fontId="4" fillId="0" borderId="0" xfId="3" applyFont="1" applyFill="1" applyBorder="1" applyAlignment="1" applyProtection="1">
      <alignment horizontal="left" vertical="center" wrapText="1" indent="1"/>
    </xf>
    <xf numFmtId="177" fontId="4" fillId="0" borderId="0" xfId="3" applyNumberFormat="1" applyFont="1" applyFill="1" applyAlignment="1" applyProtection="1">
      <alignment horizontal="distributed" vertical="center"/>
    </xf>
    <xf numFmtId="177" fontId="21" fillId="0" borderId="0" xfId="2" applyNumberFormat="1" applyAlignment="1" applyProtection="1">
      <alignment horizontal="distributed" vertical="center"/>
    </xf>
    <xf numFmtId="0" fontId="28" fillId="0" borderId="10" xfId="3" applyFont="1" applyFill="1" applyBorder="1" applyAlignment="1" applyProtection="1">
      <alignment horizontal="distributed" vertical="center" indent="20"/>
    </xf>
    <xf numFmtId="0" fontId="28" fillId="0" borderId="0" xfId="3" applyFont="1" applyFill="1" applyBorder="1" applyAlignment="1" applyProtection="1">
      <alignment horizontal="distributed" vertical="center" indent="20"/>
    </xf>
    <xf numFmtId="0" fontId="28" fillId="0" borderId="11" xfId="3" applyFont="1" applyFill="1" applyBorder="1" applyAlignment="1" applyProtection="1">
      <alignment horizontal="distributed" vertical="center" indent="20"/>
    </xf>
    <xf numFmtId="182" fontId="23" fillId="0" borderId="0" xfId="2" applyNumberFormat="1" applyFont="1" applyBorder="1" applyAlignment="1" applyProtection="1">
      <alignment horizontal="left" vertical="center"/>
    </xf>
    <xf numFmtId="0" fontId="2" fillId="0" borderId="3" xfId="3" applyFont="1" applyFill="1" applyBorder="1" applyAlignment="1" applyProtection="1">
      <alignment horizontal="center" vertical="center" shrinkToFit="1"/>
    </xf>
    <xf numFmtId="0" fontId="2" fillId="0" borderId="4" xfId="3" applyFont="1" applyFill="1" applyBorder="1" applyAlignment="1" applyProtection="1">
      <alignment horizontal="center" vertical="center" shrinkToFit="1"/>
    </xf>
    <xf numFmtId="0" fontId="2" fillId="0" borderId="17" xfId="3" applyFont="1" applyFill="1" applyBorder="1" applyAlignment="1" applyProtection="1">
      <alignment horizontal="center" vertical="center" shrinkToFit="1"/>
    </xf>
    <xf numFmtId="0" fontId="2" fillId="0" borderId="3" xfId="3" applyFont="1" applyFill="1" applyBorder="1" applyAlignment="1" applyProtection="1">
      <alignment horizontal="left" vertical="center" indent="1" shrinkToFit="1"/>
    </xf>
    <xf numFmtId="0" fontId="2" fillId="0" borderId="4" xfId="3" applyFont="1" applyFill="1" applyBorder="1" applyAlignment="1" applyProtection="1">
      <alignment horizontal="left" vertical="center" indent="1" shrinkToFit="1"/>
    </xf>
    <xf numFmtId="0" fontId="2" fillId="0" borderId="17" xfId="3" applyFont="1" applyFill="1" applyBorder="1" applyAlignment="1" applyProtection="1">
      <alignment horizontal="left" vertical="center" indent="1" shrinkToFit="1"/>
    </xf>
    <xf numFmtId="180" fontId="2" fillId="0" borderId="3" xfId="3" applyNumberFormat="1" applyFont="1" applyFill="1" applyBorder="1" applyAlignment="1" applyProtection="1">
      <alignment horizontal="center" vertical="center"/>
    </xf>
    <xf numFmtId="180" fontId="2" fillId="0" borderId="4" xfId="3" applyNumberFormat="1" applyFont="1" applyFill="1" applyBorder="1" applyAlignment="1" applyProtection="1">
      <alignment horizontal="center" vertical="center"/>
    </xf>
    <xf numFmtId="180" fontId="2" fillId="0" borderId="17" xfId="3" applyNumberFormat="1" applyFont="1" applyFill="1" applyBorder="1" applyAlignment="1" applyProtection="1">
      <alignment horizontal="center" vertical="center"/>
    </xf>
    <xf numFmtId="0" fontId="2" fillId="0" borderId="0" xfId="3" applyFont="1" applyFill="1" applyBorder="1" applyAlignment="1" applyProtection="1">
      <alignment horizontal="distributed" vertical="center" wrapText="1"/>
    </xf>
    <xf numFmtId="0" fontId="24" fillId="0" borderId="1" xfId="2" applyFont="1" applyBorder="1" applyAlignment="1" applyProtection="1">
      <alignment horizontal="distributed" vertical="center" indent="1" shrinkToFit="1"/>
    </xf>
    <xf numFmtId="0" fontId="21" fillId="0" borderId="1" xfId="2" applyFont="1" applyBorder="1" applyAlignment="1" applyProtection="1">
      <alignment horizontal="distributed" vertical="center" indent="1" shrinkToFit="1"/>
    </xf>
    <xf numFmtId="0" fontId="23" fillId="0" borderId="3" xfId="2" applyFont="1" applyBorder="1" applyAlignment="1" applyProtection="1">
      <alignment horizontal="left" vertical="center" wrapText="1" indent="1"/>
    </xf>
    <xf numFmtId="0" fontId="23" fillId="0" borderId="4" xfId="2" applyFont="1" applyBorder="1" applyAlignment="1" applyProtection="1">
      <alignment horizontal="left" vertical="center" wrapText="1" indent="1"/>
    </xf>
    <xf numFmtId="0" fontId="23" fillId="0" borderId="17" xfId="2" applyFont="1" applyBorder="1" applyAlignment="1" applyProtection="1">
      <alignment horizontal="left" vertical="center" wrapText="1" indent="1"/>
    </xf>
    <xf numFmtId="0" fontId="23" fillId="0" borderId="5" xfId="2" applyFont="1" applyBorder="1" applyAlignment="1" applyProtection="1">
      <alignment horizontal="left" vertical="center" wrapText="1" indent="1"/>
    </xf>
    <xf numFmtId="0" fontId="23" fillId="0" borderId="6" xfId="2" applyFont="1" applyBorder="1" applyAlignment="1" applyProtection="1">
      <alignment horizontal="left" vertical="center" wrapText="1" indent="1"/>
    </xf>
    <xf numFmtId="0" fontId="23" fillId="0" borderId="18" xfId="2" applyFont="1" applyBorder="1" applyAlignment="1" applyProtection="1">
      <alignment horizontal="left" vertical="center" wrapText="1" indent="1"/>
    </xf>
    <xf numFmtId="0" fontId="21" fillId="0" borderId="1" xfId="2" applyFont="1" applyBorder="1" applyAlignment="1" applyProtection="1">
      <alignment horizontal="distributed" vertical="center" indent="1"/>
    </xf>
    <xf numFmtId="0" fontId="4" fillId="0" borderId="0" xfId="3" applyNumberFormat="1" applyFont="1" applyFill="1" applyBorder="1" applyAlignment="1" applyProtection="1">
      <alignment horizontal="left" vertical="center" wrapText="1" shrinkToFit="1"/>
    </xf>
    <xf numFmtId="0" fontId="1" fillId="0" borderId="0" xfId="3" applyNumberFormat="1" applyBorder="1" applyAlignment="1" applyProtection="1">
      <alignment horizontal="left" vertical="center" wrapText="1" shrinkToFit="1"/>
    </xf>
    <xf numFmtId="0" fontId="5" fillId="0" borderId="0" xfId="3" applyFont="1" applyFill="1" applyBorder="1" applyAlignment="1" applyProtection="1">
      <alignment horizontal="center" vertical="center"/>
    </xf>
    <xf numFmtId="0" fontId="5" fillId="0" borderId="6" xfId="3" applyFont="1" applyFill="1" applyBorder="1" applyAlignment="1" applyProtection="1">
      <alignment horizontal="center" vertical="center"/>
    </xf>
    <xf numFmtId="38" fontId="5" fillId="0" borderId="0" xfId="4" applyFont="1" applyFill="1" applyBorder="1" applyAlignment="1" applyProtection="1">
      <alignment horizontal="center" vertical="center"/>
    </xf>
    <xf numFmtId="38" fontId="5" fillId="0" borderId="6" xfId="4" applyFont="1" applyFill="1" applyBorder="1" applyAlignment="1" applyProtection="1">
      <alignment horizontal="center" vertical="center"/>
    </xf>
    <xf numFmtId="38" fontId="4" fillId="0" borderId="4" xfId="5" applyFont="1" applyFill="1" applyBorder="1" applyAlignment="1" applyProtection="1">
      <alignment horizontal="right" vertical="center" shrinkToFit="1"/>
    </xf>
    <xf numFmtId="179" fontId="2" fillId="0" borderId="1" xfId="3" applyNumberFormat="1" applyFont="1" applyFill="1" applyBorder="1" applyAlignment="1" applyProtection="1">
      <alignment horizontal="center" vertical="center"/>
    </xf>
    <xf numFmtId="183" fontId="2" fillId="0" borderId="3" xfId="3" applyNumberFormat="1" applyFont="1" applyFill="1" applyBorder="1" applyAlignment="1" applyProtection="1">
      <alignment horizontal="center" vertical="center"/>
    </xf>
    <xf numFmtId="183" fontId="2" fillId="0" borderId="4" xfId="3" applyNumberFormat="1" applyFont="1" applyFill="1" applyBorder="1" applyAlignment="1" applyProtection="1">
      <alignment horizontal="center" vertical="center"/>
    </xf>
    <xf numFmtId="183" fontId="2" fillId="0" borderId="17" xfId="3" applyNumberFormat="1" applyFont="1" applyFill="1" applyBorder="1" applyAlignment="1" applyProtection="1">
      <alignment horizontal="center" vertical="center"/>
    </xf>
    <xf numFmtId="0" fontId="6" fillId="0" borderId="1" xfId="3" applyFont="1" applyFill="1" applyBorder="1" applyAlignment="1" applyProtection="1">
      <alignment horizontal="center" vertical="center" wrapText="1" shrinkToFit="1"/>
    </xf>
    <xf numFmtId="0" fontId="2" fillId="0" borderId="1" xfId="3" applyFont="1" applyFill="1" applyBorder="1" applyAlignment="1" applyProtection="1">
      <alignment horizontal="left" vertical="center" wrapText="1" indent="1"/>
    </xf>
    <xf numFmtId="0" fontId="21" fillId="0" borderId="1" xfId="2" applyFont="1" applyBorder="1" applyAlignment="1" applyProtection="1">
      <alignment horizontal="left" vertical="center" wrapText="1" indent="1"/>
    </xf>
    <xf numFmtId="0" fontId="2" fillId="0" borderId="0" xfId="3" applyFont="1" applyFill="1" applyBorder="1" applyAlignment="1" applyProtection="1">
      <alignment horizontal="left" vertical="center" shrinkToFit="1"/>
    </xf>
    <xf numFmtId="0" fontId="2" fillId="0" borderId="0" xfId="3" applyFont="1" applyFill="1" applyAlignment="1">
      <alignment horizontal="center" vertical="center" wrapText="1"/>
    </xf>
    <xf numFmtId="0" fontId="4" fillId="0" borderId="0" xfId="3" applyFont="1" applyFill="1" applyAlignment="1">
      <alignment horizontal="left" vertical="center" wrapText="1" indent="1"/>
    </xf>
    <xf numFmtId="0" fontId="8" fillId="0" borderId="0" xfId="3" applyFont="1" applyFill="1" applyAlignment="1">
      <alignment horizontal="center" vertical="center" wrapText="1"/>
    </xf>
    <xf numFmtId="0" fontId="4" fillId="0" borderId="0" xfId="3" applyNumberFormat="1" applyFont="1" applyFill="1" applyAlignment="1">
      <alignment horizontal="left" vertical="center" wrapText="1" shrinkToFit="1"/>
    </xf>
    <xf numFmtId="0" fontId="4" fillId="0" borderId="10" xfId="3" applyFont="1" applyFill="1" applyBorder="1" applyAlignment="1">
      <alignment horizontal="center" vertical="center"/>
    </xf>
    <xf numFmtId="0" fontId="4" fillId="0" borderId="0" xfId="3" applyFont="1" applyFill="1" applyAlignment="1">
      <alignment horizontal="center" vertical="center"/>
    </xf>
    <xf numFmtId="0" fontId="4" fillId="0" borderId="11" xfId="3" applyFont="1" applyFill="1" applyBorder="1" applyAlignment="1">
      <alignment horizontal="center" vertical="center"/>
    </xf>
    <xf numFmtId="184" fontId="4" fillId="0" borderId="0" xfId="3" applyNumberFormat="1" applyFont="1" applyFill="1" applyAlignment="1">
      <alignment horizontal="left" vertical="center"/>
    </xf>
    <xf numFmtId="0" fontId="2" fillId="0" borderId="0" xfId="3" applyFont="1" applyFill="1" applyAlignment="1">
      <alignment horizontal="center" vertical="center"/>
    </xf>
    <xf numFmtId="0" fontId="23" fillId="0" borderId="0" xfId="3" applyFont="1" applyFill="1" applyAlignment="1">
      <alignment horizontal="left" vertical="center" wrapText="1" indent="1"/>
    </xf>
    <xf numFmtId="0" fontId="4" fillId="0" borderId="0" xfId="3" applyFont="1" applyFill="1" applyAlignment="1">
      <alignment horizontal="left" vertical="center" wrapText="1"/>
    </xf>
    <xf numFmtId="0" fontId="28" fillId="0" borderId="10" xfId="3" applyFont="1" applyFill="1" applyBorder="1" applyAlignment="1">
      <alignment horizontal="distributed" vertical="center" indent="20"/>
    </xf>
    <xf numFmtId="0" fontId="28" fillId="0" borderId="0" xfId="3" applyFont="1" applyFill="1" applyAlignment="1">
      <alignment horizontal="distributed" vertical="center" indent="20"/>
    </xf>
    <xf numFmtId="0" fontId="28" fillId="0" borderId="11" xfId="3" applyFont="1" applyFill="1" applyBorder="1" applyAlignment="1">
      <alignment horizontal="distributed" vertical="center" indent="20"/>
    </xf>
    <xf numFmtId="187" fontId="4" fillId="0" borderId="0" xfId="0" applyNumberFormat="1" applyFont="1" applyFill="1" applyAlignment="1">
      <alignment horizontal="distributed" vertical="center"/>
    </xf>
    <xf numFmtId="187" fontId="0" fillId="0" borderId="0" xfId="0" applyNumberFormat="1" applyFill="1" applyAlignment="1">
      <alignment horizontal="distributed" vertical="center"/>
    </xf>
    <xf numFmtId="0" fontId="2" fillId="0" borderId="0" xfId="3" applyFont="1" applyFill="1" applyAlignment="1">
      <alignment horizontal="distributed" vertical="center"/>
    </xf>
    <xf numFmtId="0" fontId="2" fillId="0" borderId="0" xfId="3" applyFont="1" applyFill="1" applyAlignment="1">
      <alignment horizontal="distributed" vertical="center" wrapText="1"/>
    </xf>
    <xf numFmtId="0" fontId="1" fillId="0" borderId="0" xfId="3" applyFill="1" applyAlignment="1">
      <alignment horizontal="left" vertical="center" wrapText="1" indent="1"/>
    </xf>
    <xf numFmtId="38" fontId="2" fillId="0" borderId="85" xfId="1" applyFont="1" applyBorder="1" applyAlignment="1">
      <alignment horizontal="right" vertical="center" shrinkToFit="1"/>
    </xf>
    <xf numFmtId="0" fontId="2" fillId="0" borderId="84" xfId="0" applyFont="1" applyBorder="1" applyAlignment="1">
      <alignment horizontal="center" vertical="center" shrinkToFit="1"/>
    </xf>
    <xf numFmtId="0" fontId="2" fillId="0" borderId="85" xfId="0" applyFont="1" applyBorder="1" applyAlignment="1">
      <alignment horizontal="center" vertical="center" shrinkToFit="1"/>
    </xf>
    <xf numFmtId="0" fontId="2" fillId="0" borderId="86" xfId="0" applyFont="1" applyBorder="1" applyAlignment="1">
      <alignment horizontal="center" vertical="center" shrinkToFit="1"/>
    </xf>
    <xf numFmtId="0" fontId="2" fillId="0" borderId="1" xfId="0" applyFont="1" applyBorder="1" applyAlignment="1">
      <alignment horizontal="center" vertical="center" shrinkToFit="1"/>
    </xf>
    <xf numFmtId="38" fontId="2" fillId="0" borderId="84" xfId="1" applyFont="1" applyBorder="1" applyAlignment="1">
      <alignment horizontal="right" vertical="center" shrinkToFit="1"/>
    </xf>
    <xf numFmtId="0" fontId="4" fillId="0" borderId="74" xfId="0" applyFont="1" applyBorder="1" applyAlignment="1">
      <alignment horizontal="center" vertical="center"/>
    </xf>
    <xf numFmtId="0" fontId="4" fillId="0" borderId="4" xfId="0" applyFont="1" applyBorder="1" applyAlignment="1">
      <alignment horizontal="center" vertical="center"/>
    </xf>
    <xf numFmtId="0" fontId="4" fillId="0" borderId="10" xfId="0" applyFont="1" applyBorder="1" applyAlignment="1">
      <alignment horizontal="center" vertical="center"/>
    </xf>
    <xf numFmtId="0" fontId="4" fillId="0" borderId="15" xfId="0" applyFont="1" applyBorder="1" applyAlignment="1">
      <alignment horizontal="distributed" vertical="center" wrapText="1" indent="2"/>
    </xf>
    <xf numFmtId="192" fontId="5" fillId="0" borderId="0" xfId="0" applyNumberFormat="1" applyFont="1" applyAlignment="1">
      <alignment horizontal="center" vertical="center"/>
    </xf>
    <xf numFmtId="58" fontId="48" fillId="0" borderId="0" xfId="0" applyNumberFormat="1" applyFont="1" applyAlignment="1">
      <alignment horizontal="distributed" vertical="center" shrinkToFit="1"/>
    </xf>
    <xf numFmtId="0" fontId="4" fillId="0" borderId="0" xfId="0" applyFont="1" applyAlignment="1">
      <alignment horizontal="distributed" vertical="center"/>
    </xf>
    <xf numFmtId="0" fontId="4" fillId="0" borderId="0" xfId="0" applyFont="1" applyAlignment="1">
      <alignment horizontal="distributed" vertical="center" wrapText="1"/>
    </xf>
    <xf numFmtId="0" fontId="4" fillId="0" borderId="3" xfId="0" applyFont="1" applyBorder="1" applyAlignment="1">
      <alignment horizontal="left" vertical="center" indent="2" shrinkToFit="1"/>
    </xf>
    <xf numFmtId="0" fontId="4" fillId="0" borderId="4" xfId="0" applyFont="1" applyBorder="1" applyAlignment="1">
      <alignment horizontal="left" vertical="center" indent="2" shrinkToFit="1"/>
    </xf>
    <xf numFmtId="0" fontId="4" fillId="0" borderId="71" xfId="0" applyFont="1" applyBorder="1" applyAlignment="1">
      <alignment horizontal="left" vertical="center" indent="2" shrinkToFit="1"/>
    </xf>
    <xf numFmtId="0" fontId="4" fillId="0" borderId="72" xfId="0" applyFont="1" applyBorder="1" applyAlignment="1">
      <alignment horizontal="left" vertical="center" indent="2" shrinkToFit="1"/>
    </xf>
    <xf numFmtId="0" fontId="4" fillId="0" borderId="0" xfId="0" applyFont="1" applyAlignment="1">
      <alignment horizontal="left" vertical="center" indent="2" shrinkToFit="1"/>
    </xf>
    <xf numFmtId="0" fontId="4" fillId="0" borderId="11" xfId="0" applyFont="1" applyBorder="1" applyAlignment="1">
      <alignment horizontal="left" vertical="center" indent="2" shrinkToFit="1"/>
    </xf>
    <xf numFmtId="0" fontId="4" fillId="0" borderId="5" xfId="0" applyFont="1" applyBorder="1" applyAlignment="1">
      <alignment horizontal="left" vertical="center" indent="2" shrinkToFit="1"/>
    </xf>
    <xf numFmtId="0" fontId="4" fillId="0" borderId="6" xfId="0" applyFont="1" applyBorder="1" applyAlignment="1">
      <alignment horizontal="left" vertical="center" indent="2" shrinkToFit="1"/>
    </xf>
    <xf numFmtId="0" fontId="4" fillId="0" borderId="73" xfId="0" applyFont="1" applyBorder="1" applyAlignment="1">
      <alignment horizontal="left" vertical="center" indent="2" shrinkToFit="1"/>
    </xf>
    <xf numFmtId="193" fontId="7" fillId="0" borderId="3" xfId="0" applyNumberFormat="1" applyFont="1" applyBorder="1" applyAlignment="1">
      <alignment horizontal="center" vertical="center"/>
    </xf>
    <xf numFmtId="193" fontId="7" fillId="0" borderId="4" xfId="0" applyNumberFormat="1" applyFont="1" applyBorder="1" applyAlignment="1">
      <alignment horizontal="center" vertical="center"/>
    </xf>
    <xf numFmtId="193" fontId="7" fillId="0" borderId="71" xfId="0" applyNumberFormat="1" applyFont="1" applyBorder="1" applyAlignment="1">
      <alignment horizontal="center" vertical="center"/>
    </xf>
    <xf numFmtId="193" fontId="7" fillId="0" borderId="72" xfId="0" applyNumberFormat="1" applyFont="1" applyBorder="1" applyAlignment="1">
      <alignment horizontal="center" vertical="center"/>
    </xf>
    <xf numFmtId="193" fontId="7" fillId="0" borderId="0" xfId="0" applyNumberFormat="1" applyFont="1" applyAlignment="1">
      <alignment horizontal="center" vertical="center"/>
    </xf>
    <xf numFmtId="193" fontId="7" fillId="0" borderId="11" xfId="0" applyNumberFormat="1" applyFont="1" applyBorder="1" applyAlignment="1">
      <alignment horizontal="center" vertical="center"/>
    </xf>
    <xf numFmtId="193" fontId="7" fillId="0" borderId="5" xfId="0" applyNumberFormat="1" applyFont="1" applyBorder="1" applyAlignment="1">
      <alignment horizontal="center" vertical="center"/>
    </xf>
    <xf numFmtId="193" fontId="7" fillId="0" borderId="6" xfId="0" applyNumberFormat="1" applyFont="1" applyBorder="1" applyAlignment="1">
      <alignment horizontal="center" vertical="center"/>
    </xf>
    <xf numFmtId="193" fontId="7" fillId="0" borderId="73" xfId="0" applyNumberFormat="1" applyFont="1" applyBorder="1" applyAlignment="1">
      <alignment horizontal="center" vertical="center"/>
    </xf>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13" xfId="0" applyFont="1" applyBorder="1" applyAlignment="1">
      <alignment horizontal="center" vertical="center" wrapText="1"/>
    </xf>
    <xf numFmtId="0" fontId="35" fillId="0" borderId="14" xfId="0" applyFont="1" applyBorder="1" applyAlignment="1">
      <alignment horizontal="center" vertical="center" wrapText="1"/>
    </xf>
    <xf numFmtId="0" fontId="35" fillId="4" borderId="74" xfId="0" applyFont="1" applyFill="1" applyBorder="1" applyAlignment="1">
      <alignment horizontal="distributed" vertical="center" indent="1"/>
    </xf>
    <xf numFmtId="0" fontId="35" fillId="4" borderId="4" xfId="0" applyFont="1" applyFill="1" applyBorder="1" applyAlignment="1">
      <alignment horizontal="distributed" vertical="center" indent="1"/>
    </xf>
    <xf numFmtId="0" fontId="35" fillId="4" borderId="17" xfId="0" applyFont="1" applyFill="1" applyBorder="1" applyAlignment="1">
      <alignment horizontal="distributed" vertical="center" indent="1"/>
    </xf>
    <xf numFmtId="0" fontId="35" fillId="4" borderId="10" xfId="0" applyFont="1" applyFill="1" applyBorder="1" applyAlignment="1">
      <alignment horizontal="distributed" vertical="center" indent="1"/>
    </xf>
    <xf numFmtId="0" fontId="35" fillId="4" borderId="0" xfId="0" applyFont="1" applyFill="1" applyAlignment="1">
      <alignment horizontal="distributed" vertical="center" indent="1"/>
    </xf>
    <xf numFmtId="0" fontId="35" fillId="4" borderId="75" xfId="0" applyFont="1" applyFill="1" applyBorder="1" applyAlignment="1">
      <alignment horizontal="distributed" vertical="center" indent="1"/>
    </xf>
    <xf numFmtId="0" fontId="35" fillId="0" borderId="4" xfId="0" applyFont="1" applyBorder="1" applyAlignment="1">
      <alignment horizontal="left" vertical="center" wrapText="1"/>
    </xf>
    <xf numFmtId="0" fontId="35" fillId="4" borderId="12" xfId="0" applyFont="1" applyFill="1" applyBorder="1" applyAlignment="1">
      <alignment horizontal="distributed" vertical="center" indent="1"/>
    </xf>
    <xf numFmtId="0" fontId="35" fillId="4" borderId="13" xfId="0" applyFont="1" applyFill="1" applyBorder="1" applyAlignment="1">
      <alignment horizontal="distributed" vertical="center" indent="1"/>
    </xf>
    <xf numFmtId="0" fontId="35" fillId="4" borderId="80" xfId="0" applyFont="1" applyFill="1" applyBorder="1" applyAlignment="1">
      <alignment horizontal="distributed" vertical="center" indent="1"/>
    </xf>
    <xf numFmtId="177" fontId="35" fillId="0" borderId="4" xfId="1" applyNumberFormat="1" applyFont="1" applyBorder="1" applyAlignment="1" applyProtection="1">
      <alignment horizontal="distributed" vertical="center"/>
    </xf>
    <xf numFmtId="177" fontId="35" fillId="0" borderId="13" xfId="1" applyNumberFormat="1" applyFont="1" applyBorder="1" applyAlignment="1" applyProtection="1">
      <alignment horizontal="distributed" vertical="center"/>
    </xf>
    <xf numFmtId="0" fontId="35" fillId="4" borderId="3" xfId="0" applyFont="1" applyFill="1" applyBorder="1" applyAlignment="1">
      <alignment horizontal="distributed" vertical="center" indent="1"/>
    </xf>
    <xf numFmtId="0" fontId="35" fillId="4" borderId="77" xfId="0" applyFont="1" applyFill="1" applyBorder="1" applyAlignment="1">
      <alignment horizontal="distributed" vertical="center" indent="1"/>
    </xf>
    <xf numFmtId="38" fontId="35" fillId="0" borderId="4" xfId="1" applyFont="1" applyBorder="1" applyAlignment="1" applyProtection="1">
      <alignment horizontal="right" vertical="center" wrapText="1"/>
    </xf>
    <xf numFmtId="0" fontId="35" fillId="0" borderId="4" xfId="0" applyFont="1" applyBorder="1" applyAlignment="1">
      <alignment horizontal="center" vertical="center" wrapText="1"/>
    </xf>
    <xf numFmtId="0" fontId="35" fillId="0" borderId="71" xfId="0" applyFont="1" applyBorder="1" applyAlignment="1">
      <alignment horizontal="center" vertical="center" wrapText="1"/>
    </xf>
    <xf numFmtId="0" fontId="35" fillId="4" borderId="7" xfId="0" applyFont="1" applyFill="1" applyBorder="1" applyAlignment="1">
      <alignment horizontal="distributed" vertical="center" indent="1"/>
    </xf>
    <xf numFmtId="0" fontId="35" fillId="4" borderId="8" xfId="0" applyFont="1" applyFill="1" applyBorder="1" applyAlignment="1">
      <alignment horizontal="distributed" vertical="center" indent="1"/>
    </xf>
    <xf numFmtId="0" fontId="35" fillId="4" borderId="78" xfId="0" applyFont="1" applyFill="1" applyBorder="1" applyAlignment="1">
      <alignment horizontal="distributed" vertical="center" indent="1"/>
    </xf>
    <xf numFmtId="0" fontId="35" fillId="4" borderId="76" xfId="0" applyFont="1" applyFill="1" applyBorder="1" applyAlignment="1">
      <alignment horizontal="distributed" vertical="center" indent="1"/>
    </xf>
    <xf numFmtId="0" fontId="35" fillId="4" borderId="79" xfId="0" applyFont="1" applyFill="1" applyBorder="1" applyAlignment="1">
      <alignment horizontal="distributed" vertical="center" indent="1"/>
    </xf>
    <xf numFmtId="0" fontId="35" fillId="4" borderId="6" xfId="0" applyFont="1" applyFill="1" applyBorder="1" applyAlignment="1">
      <alignment horizontal="distributed" vertical="center" indent="1"/>
    </xf>
    <xf numFmtId="0" fontId="35" fillId="4" borderId="18" xfId="0" applyFont="1" applyFill="1" applyBorder="1" applyAlignment="1">
      <alignment horizontal="distributed" vertical="center" indent="1"/>
    </xf>
    <xf numFmtId="0" fontId="35" fillId="0" borderId="6" xfId="0" applyFont="1" applyBorder="1" applyAlignment="1">
      <alignment horizontal="left" vertical="center" wrapText="1"/>
    </xf>
    <xf numFmtId="0" fontId="37" fillId="4" borderId="3" xfId="0" applyFont="1" applyFill="1" applyBorder="1" applyAlignment="1">
      <alignment horizontal="center" vertical="center" shrinkToFit="1"/>
    </xf>
    <xf numFmtId="0" fontId="37" fillId="4" borderId="4" xfId="0" applyFont="1" applyFill="1" applyBorder="1" applyAlignment="1">
      <alignment horizontal="center" vertical="center" shrinkToFit="1"/>
    </xf>
    <xf numFmtId="0" fontId="37" fillId="4" borderId="17" xfId="0" applyFont="1" applyFill="1" applyBorder="1" applyAlignment="1">
      <alignment horizontal="center" vertical="center" shrinkToFit="1"/>
    </xf>
    <xf numFmtId="0" fontId="37" fillId="4" borderId="5" xfId="0" applyFont="1" applyFill="1" applyBorder="1" applyAlignment="1">
      <alignment horizontal="center" vertical="center" shrinkToFit="1"/>
    </xf>
    <xf numFmtId="0" fontId="37" fillId="4" borderId="6" xfId="0" applyFont="1" applyFill="1" applyBorder="1" applyAlignment="1">
      <alignment horizontal="center" vertical="center" shrinkToFit="1"/>
    </xf>
    <xf numFmtId="0" fontId="37" fillId="4" borderId="18" xfId="0" applyFont="1" applyFill="1" applyBorder="1" applyAlignment="1">
      <alignment horizontal="center" vertical="center" shrinkToFit="1"/>
    </xf>
    <xf numFmtId="185" fontId="35" fillId="0" borderId="3" xfId="0" applyNumberFormat="1" applyFont="1" applyBorder="1" applyAlignment="1">
      <alignment horizontal="center" vertical="center"/>
    </xf>
    <xf numFmtId="185" fontId="35" fillId="0" borderId="4" xfId="0" applyNumberFormat="1" applyFont="1" applyBorder="1" applyAlignment="1">
      <alignment horizontal="center" vertical="center"/>
    </xf>
    <xf numFmtId="185" fontId="35" fillId="0" borderId="17" xfId="0" applyNumberFormat="1" applyFont="1" applyBorder="1" applyAlignment="1">
      <alignment horizontal="center" vertical="center"/>
    </xf>
    <xf numFmtId="185" fontId="35" fillId="0" borderId="5" xfId="0" applyNumberFormat="1" applyFont="1" applyBorder="1" applyAlignment="1">
      <alignment horizontal="center" vertical="center"/>
    </xf>
    <xf numFmtId="185" fontId="35" fillId="0" borderId="6" xfId="0" applyNumberFormat="1" applyFont="1" applyBorder="1" applyAlignment="1">
      <alignment horizontal="center" vertical="center"/>
    </xf>
    <xf numFmtId="185" fontId="35" fillId="0" borderId="18" xfId="0" applyNumberFormat="1" applyFont="1" applyBorder="1" applyAlignment="1">
      <alignment horizontal="center" vertical="center"/>
    </xf>
    <xf numFmtId="0" fontId="53" fillId="4" borderId="3" xfId="0" applyFont="1" applyFill="1" applyBorder="1" applyAlignment="1">
      <alignment horizontal="center" vertical="center" shrinkToFit="1"/>
    </xf>
    <xf numFmtId="0" fontId="53" fillId="4" borderId="4" xfId="0" applyFont="1" applyFill="1" applyBorder="1" applyAlignment="1">
      <alignment horizontal="center" vertical="center" shrinkToFit="1"/>
    </xf>
    <xf numFmtId="0" fontId="53" fillId="4" borderId="17" xfId="0" applyFont="1" applyFill="1" applyBorder="1" applyAlignment="1">
      <alignment horizontal="center" vertical="center" shrinkToFit="1"/>
    </xf>
    <xf numFmtId="0" fontId="53" fillId="4" borderId="5" xfId="0" applyFont="1" applyFill="1" applyBorder="1" applyAlignment="1">
      <alignment horizontal="center" vertical="center" shrinkToFit="1"/>
    </xf>
    <xf numFmtId="0" fontId="53" fillId="4" borderId="6" xfId="0" applyFont="1" applyFill="1" applyBorder="1" applyAlignment="1">
      <alignment horizontal="center" vertical="center" shrinkToFit="1"/>
    </xf>
    <xf numFmtId="0" fontId="53" fillId="4" borderId="18" xfId="0" applyFont="1" applyFill="1" applyBorder="1" applyAlignment="1">
      <alignment horizontal="center" vertical="center" shrinkToFit="1"/>
    </xf>
    <xf numFmtId="0" fontId="35" fillId="4" borderId="3" xfId="0" applyFont="1" applyFill="1" applyBorder="1" applyAlignment="1">
      <alignment horizontal="center" vertical="center"/>
    </xf>
    <xf numFmtId="0" fontId="35" fillId="4" borderId="4" xfId="0" applyFont="1" applyFill="1" applyBorder="1" applyAlignment="1">
      <alignment horizontal="center" vertical="center"/>
    </xf>
    <xf numFmtId="0" fontId="35" fillId="4" borderId="17" xfId="0" applyFont="1" applyFill="1" applyBorder="1" applyAlignment="1">
      <alignment horizontal="center" vertical="center"/>
    </xf>
    <xf numFmtId="0" fontId="35" fillId="4" borderId="5" xfId="0" applyFont="1" applyFill="1" applyBorder="1" applyAlignment="1">
      <alignment horizontal="center" vertical="center"/>
    </xf>
    <xf numFmtId="0" fontId="35" fillId="4" borderId="6" xfId="0" applyFont="1" applyFill="1" applyBorder="1" applyAlignment="1">
      <alignment horizontal="center" vertical="center"/>
    </xf>
    <xf numFmtId="0" fontId="35" fillId="4" borderId="18" xfId="0" applyFont="1" applyFill="1" applyBorder="1" applyAlignment="1">
      <alignment horizontal="center" vertical="center"/>
    </xf>
    <xf numFmtId="0" fontId="35" fillId="0" borderId="4" xfId="0" applyFont="1" applyBorder="1" applyAlignment="1">
      <alignment horizontal="left" vertical="center" shrinkToFit="1"/>
    </xf>
    <xf numFmtId="0" fontId="35" fillId="0" borderId="6" xfId="0" applyFont="1" applyBorder="1" applyAlignment="1">
      <alignment horizontal="left" vertical="center" shrinkToFit="1"/>
    </xf>
    <xf numFmtId="0" fontId="35" fillId="4" borderId="77" xfId="0" applyFont="1" applyFill="1" applyBorder="1" applyAlignment="1">
      <alignment horizontal="center" vertical="center"/>
    </xf>
    <xf numFmtId="0" fontId="35" fillId="4" borderId="13" xfId="0" applyFont="1" applyFill="1" applyBorder="1" applyAlignment="1">
      <alignment horizontal="center" vertical="center"/>
    </xf>
    <xf numFmtId="0" fontId="35" fillId="4" borderId="80" xfId="0" applyFont="1" applyFill="1" applyBorder="1" applyAlignment="1">
      <alignment horizontal="center" vertical="center"/>
    </xf>
    <xf numFmtId="0" fontId="35" fillId="0" borderId="13" xfId="0" applyFont="1" applyBorder="1" applyAlignment="1">
      <alignment horizontal="left" vertical="center" shrinkToFit="1"/>
    </xf>
    <xf numFmtId="0" fontId="35" fillId="4" borderId="33" xfId="0" applyFont="1" applyFill="1" applyBorder="1" applyAlignment="1">
      <alignment horizontal="distributed" vertical="center" indent="1"/>
    </xf>
    <xf numFmtId="0" fontId="35" fillId="4" borderId="19" xfId="0" applyFont="1" applyFill="1" applyBorder="1" applyAlignment="1">
      <alignment horizontal="distributed" vertical="center" indent="1"/>
    </xf>
    <xf numFmtId="0" fontId="35" fillId="4" borderId="15" xfId="0" applyFont="1" applyFill="1" applyBorder="1" applyAlignment="1">
      <alignment horizontal="distributed" vertical="center" indent="1"/>
    </xf>
    <xf numFmtId="0" fontId="35" fillId="4" borderId="1" xfId="0" applyFont="1" applyFill="1" applyBorder="1" applyAlignment="1">
      <alignment horizontal="distributed" vertical="center" indent="1"/>
    </xf>
    <xf numFmtId="0" fontId="35" fillId="4" borderId="34" xfId="0" applyFont="1" applyFill="1" applyBorder="1" applyAlignment="1">
      <alignment horizontal="distributed" vertical="center" indent="1"/>
    </xf>
    <xf numFmtId="0" fontId="35" fillId="4" borderId="20" xfId="0" applyFont="1" applyFill="1" applyBorder="1" applyAlignment="1">
      <alignment horizontal="distributed" vertical="center" indent="1"/>
    </xf>
    <xf numFmtId="0" fontId="39" fillId="0" borderId="0" xfId="0" applyFont="1" applyAlignment="1">
      <alignment horizontal="center" vertical="center" shrinkToFit="1"/>
    </xf>
    <xf numFmtId="181" fontId="35" fillId="0" borderId="0" xfId="0" applyNumberFormat="1" applyFont="1" applyAlignment="1">
      <alignment horizontal="distributed" vertical="center" shrinkToFit="1"/>
    </xf>
    <xf numFmtId="0" fontId="35" fillId="0" borderId="8" xfId="0" applyFont="1" applyBorder="1" applyAlignment="1">
      <alignment horizontal="left" vertical="center"/>
    </xf>
    <xf numFmtId="0" fontId="35" fillId="0" borderId="0" xfId="0" applyFont="1" applyAlignment="1">
      <alignment horizontal="left" vertical="center"/>
    </xf>
    <xf numFmtId="0" fontId="35" fillId="0" borderId="13" xfId="0" applyFont="1" applyBorder="1" applyAlignment="1">
      <alignment horizontal="left" vertical="center"/>
    </xf>
  </cellXfs>
  <cellStyles count="6">
    <cellStyle name="桁区切り" xfId="1" builtinId="6"/>
    <cellStyle name="桁区切り 2" xfId="5" xr:uid="{00000000-0005-0000-0000-000001000000}"/>
    <cellStyle name="桁区切り 3" xfId="4" xr:uid="{00000000-0005-0000-0000-000002000000}"/>
    <cellStyle name="標準" xfId="0" builtinId="0"/>
    <cellStyle name="標準 2" xfId="2" xr:uid="{00000000-0005-0000-0000-000004000000}"/>
    <cellStyle name="標準 2 2" xfId="3" xr:uid="{00000000-0005-0000-0000-000005000000}"/>
  </cellStyles>
  <dxfs count="1">
    <dxf>
      <fill>
        <patternFill>
          <bgColor theme="0" tint="-0.14996795556505021"/>
        </patternFill>
      </fill>
    </dxf>
  </dxfs>
  <tableStyles count="0" defaultTableStyle="TableStyleMedium2" defaultPivotStyle="PivotStyleLight16"/>
  <colors>
    <mruColors>
      <color rgb="FF0000FF"/>
      <color rgb="FFED59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57150</xdr:rowOff>
    </xdr:from>
    <xdr:to>
      <xdr:col>6</xdr:col>
      <xdr:colOff>104775</xdr:colOff>
      <xdr:row>3</xdr:row>
      <xdr:rowOff>9525</xdr:rowOff>
    </xdr:to>
    <xdr:sp macro="" textlink="">
      <xdr:nvSpPr>
        <xdr:cNvPr id="3" name="四角形: 角を丸くする 2">
          <a:extLst>
            <a:ext uri="{FF2B5EF4-FFF2-40B4-BE49-F238E27FC236}">
              <a16:creationId xmlns:a16="http://schemas.microsoft.com/office/drawing/2014/main" id="{348378A5-5B90-4768-8740-47F8A15BC03A}"/>
            </a:ext>
          </a:extLst>
        </xdr:cNvPr>
        <xdr:cNvSpPr/>
      </xdr:nvSpPr>
      <xdr:spPr>
        <a:xfrm>
          <a:off x="47625" y="57150"/>
          <a:ext cx="1485900" cy="619125"/>
        </a:xfrm>
        <a:prstGeom prst="roundRect">
          <a:avLst>
            <a:gd name="adj" fmla="val 50000"/>
          </a:avLst>
        </a:prstGeom>
        <a:solidFill>
          <a:srgbClr val="FFFF00"/>
        </a:solidFill>
        <a:ln w="28575"/>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800" b="1">
              <a:solidFill>
                <a:schemeClr val="accent1"/>
              </a:solidFill>
              <a:latin typeface="BIZ UDゴシック" panose="020B0400000000000000" pitchFamily="49" charset="-128"/>
              <a:ea typeface="BIZ UDゴシック" panose="020B0400000000000000" pitchFamily="49" charset="-128"/>
            </a:rPr>
            <a:t>記入例</a:t>
          </a:r>
        </a:p>
      </xdr:txBody>
    </xdr:sp>
    <xdr:clientData/>
  </xdr:twoCellAnchor>
  <xdr:twoCellAnchor>
    <xdr:from>
      <xdr:col>29</xdr:col>
      <xdr:colOff>190500</xdr:colOff>
      <xdr:row>12</xdr:row>
      <xdr:rowOff>19050</xdr:rowOff>
    </xdr:from>
    <xdr:to>
      <xdr:col>36</xdr:col>
      <xdr:colOff>647700</xdr:colOff>
      <xdr:row>18</xdr:row>
      <xdr:rowOff>161926</xdr:rowOff>
    </xdr:to>
    <xdr:sp macro="" textlink="">
      <xdr:nvSpPr>
        <xdr:cNvPr id="4" name="正方形/長方形 3">
          <a:extLst>
            <a:ext uri="{FF2B5EF4-FFF2-40B4-BE49-F238E27FC236}">
              <a16:creationId xmlns:a16="http://schemas.microsoft.com/office/drawing/2014/main" id="{0E744F37-813E-478A-ACCE-D5E7C7B3B543}"/>
            </a:ext>
          </a:extLst>
        </xdr:cNvPr>
        <xdr:cNvSpPr/>
      </xdr:nvSpPr>
      <xdr:spPr>
        <a:xfrm>
          <a:off x="7543800" y="2486025"/>
          <a:ext cx="5257800" cy="1343026"/>
        </a:xfrm>
        <a:prstGeom prst="rect">
          <a:avLst/>
        </a:prstGeom>
        <a:ln w="28575"/>
        <a:effectLst>
          <a:outerShdw blurRad="50800" dist="38100" dir="2700000" algn="tl" rotWithShape="0">
            <a:prstClr val="black">
              <a:alpha val="40000"/>
            </a:prstClr>
          </a:outerShdw>
        </a:effectLst>
      </xdr:spPr>
      <xdr:style>
        <a:lnRef idx="3">
          <a:schemeClr val="lt1"/>
        </a:lnRef>
        <a:fillRef idx="1">
          <a:schemeClr val="accent1"/>
        </a:fillRef>
        <a:effectRef idx="1">
          <a:schemeClr val="accent1"/>
        </a:effectRef>
        <a:fontRef idx="minor">
          <a:schemeClr val="lt1"/>
        </a:fontRef>
      </xdr:style>
      <xdr:txBody>
        <a:bodyPr vertOverflow="clip" horzOverflow="clip" lIns="180000" rIns="180000" rtlCol="0" anchor="ctr"/>
        <a:lstStyle/>
        <a:p>
          <a:pPr marL="0" indent="0" algn="l"/>
          <a:r>
            <a:rPr kumimoji="1" lang="ja-JP" altLang="en-US" sz="1600">
              <a:solidFill>
                <a:schemeClr val="bg1"/>
              </a:solidFill>
              <a:latin typeface="BIZ UDゴシック" panose="020B0400000000000000" pitchFamily="49" charset="-128"/>
              <a:ea typeface="BIZ UDゴシック" panose="020B0400000000000000" pitchFamily="49" charset="-128"/>
            </a:rPr>
            <a:t>こちらの様式では入力する箇所はありません。</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b="1">
              <a:solidFill>
                <a:srgbClr val="FFFF00"/>
              </a:solidFill>
              <a:latin typeface="BIZ UDゴシック" panose="020B0400000000000000" pitchFamily="49" charset="-128"/>
              <a:ea typeface="BIZ UDゴシック" panose="020B0400000000000000" pitchFamily="49" charset="-128"/>
            </a:rPr>
            <a:t>入力フォーム</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b="1">
              <a:solidFill>
                <a:srgbClr val="FFFF00"/>
              </a:solidFill>
              <a:latin typeface="BIZ UDゴシック" panose="020B0400000000000000" pitchFamily="49" charset="-128"/>
              <a:ea typeface="BIZ UDゴシック" panose="020B0400000000000000" pitchFamily="49" charset="-128"/>
            </a:rPr>
            <a:t>変更</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a:solidFill>
                <a:schemeClr val="bg1"/>
              </a:solidFill>
              <a:latin typeface="BIZ UDゴシック" panose="020B0400000000000000" pitchFamily="49" charset="-128"/>
              <a:ea typeface="BIZ UDゴシック" panose="020B0400000000000000" pitchFamily="49" charset="-128"/>
            </a:rPr>
            <a:t>を入力することにより、必要事項が自動的に表示されます。</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4</xdr:row>
      <xdr:rowOff>76200</xdr:rowOff>
    </xdr:from>
    <xdr:to>
      <xdr:col>8</xdr:col>
      <xdr:colOff>38100</xdr:colOff>
      <xdr:row>7</xdr:row>
      <xdr:rowOff>66675</xdr:rowOff>
    </xdr:to>
    <xdr:sp macro="" textlink="">
      <xdr:nvSpPr>
        <xdr:cNvPr id="3" name="四角形: 角を丸くする 2">
          <a:extLst>
            <a:ext uri="{FF2B5EF4-FFF2-40B4-BE49-F238E27FC236}">
              <a16:creationId xmlns:a16="http://schemas.microsoft.com/office/drawing/2014/main" id="{EF703998-CC2D-4250-8064-5A9371D539B9}"/>
            </a:ext>
          </a:extLst>
        </xdr:cNvPr>
        <xdr:cNvSpPr/>
      </xdr:nvSpPr>
      <xdr:spPr>
        <a:xfrm>
          <a:off x="76200" y="942975"/>
          <a:ext cx="1485900" cy="619125"/>
        </a:xfrm>
        <a:prstGeom prst="roundRect">
          <a:avLst>
            <a:gd name="adj" fmla="val 50000"/>
          </a:avLst>
        </a:prstGeom>
        <a:solidFill>
          <a:srgbClr val="FFFF00"/>
        </a:solidFill>
        <a:ln w="28575"/>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800" b="1">
              <a:solidFill>
                <a:schemeClr val="accent1"/>
              </a:solidFill>
              <a:latin typeface="BIZ UDゴシック" panose="020B0400000000000000" pitchFamily="49" charset="-128"/>
              <a:ea typeface="BIZ UDゴシック" panose="020B0400000000000000" pitchFamily="49" charset="-128"/>
            </a:rPr>
            <a:t>記入例</a:t>
          </a:r>
        </a:p>
      </xdr:txBody>
    </xdr:sp>
    <xdr:clientData/>
  </xdr:twoCellAnchor>
  <xdr:twoCellAnchor>
    <xdr:from>
      <xdr:col>37</xdr:col>
      <xdr:colOff>0</xdr:colOff>
      <xdr:row>11</xdr:row>
      <xdr:rowOff>0</xdr:rowOff>
    </xdr:from>
    <xdr:to>
      <xdr:col>44</xdr:col>
      <xdr:colOff>457200</xdr:colOff>
      <xdr:row>16</xdr:row>
      <xdr:rowOff>200026</xdr:rowOff>
    </xdr:to>
    <xdr:sp macro="" textlink="">
      <xdr:nvSpPr>
        <xdr:cNvPr id="4" name="正方形/長方形 3">
          <a:extLst>
            <a:ext uri="{FF2B5EF4-FFF2-40B4-BE49-F238E27FC236}">
              <a16:creationId xmlns:a16="http://schemas.microsoft.com/office/drawing/2014/main" id="{58E19442-C304-48A6-B933-D7A0C4A0F865}"/>
            </a:ext>
          </a:extLst>
        </xdr:cNvPr>
        <xdr:cNvSpPr/>
      </xdr:nvSpPr>
      <xdr:spPr>
        <a:xfrm>
          <a:off x="7543800" y="2333625"/>
          <a:ext cx="5257800" cy="1343026"/>
        </a:xfrm>
        <a:prstGeom prst="rect">
          <a:avLst/>
        </a:prstGeom>
        <a:ln w="28575"/>
        <a:effectLst>
          <a:outerShdw blurRad="50800" dist="38100" dir="2700000" algn="tl" rotWithShape="0">
            <a:prstClr val="black">
              <a:alpha val="40000"/>
            </a:prstClr>
          </a:outerShdw>
        </a:effectLst>
      </xdr:spPr>
      <xdr:style>
        <a:lnRef idx="3">
          <a:schemeClr val="lt1"/>
        </a:lnRef>
        <a:fillRef idx="1">
          <a:schemeClr val="accent1"/>
        </a:fillRef>
        <a:effectRef idx="1">
          <a:schemeClr val="accent1"/>
        </a:effectRef>
        <a:fontRef idx="minor">
          <a:schemeClr val="lt1"/>
        </a:fontRef>
      </xdr:style>
      <xdr:txBody>
        <a:bodyPr vertOverflow="clip" horzOverflow="clip" lIns="180000" rIns="180000" rtlCol="0" anchor="ctr"/>
        <a:lstStyle/>
        <a:p>
          <a:pPr marL="0" indent="0" algn="l"/>
          <a:r>
            <a:rPr kumimoji="1" lang="ja-JP" altLang="en-US" sz="1600">
              <a:solidFill>
                <a:schemeClr val="bg1"/>
              </a:solidFill>
              <a:latin typeface="BIZ UDゴシック" panose="020B0400000000000000" pitchFamily="49" charset="-128"/>
              <a:ea typeface="BIZ UDゴシック" panose="020B0400000000000000" pitchFamily="49" charset="-128"/>
            </a:rPr>
            <a:t>こちらの様式では入力する箇所はありません。</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b="1">
              <a:solidFill>
                <a:srgbClr val="FFFF00"/>
              </a:solidFill>
              <a:latin typeface="BIZ UDゴシック" panose="020B0400000000000000" pitchFamily="49" charset="-128"/>
              <a:ea typeface="BIZ UDゴシック" panose="020B0400000000000000" pitchFamily="49" charset="-128"/>
            </a:rPr>
            <a:t>入力フォーム</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b="1">
              <a:solidFill>
                <a:srgbClr val="FFFF00"/>
              </a:solidFill>
              <a:latin typeface="BIZ UDゴシック" panose="020B0400000000000000" pitchFamily="49" charset="-128"/>
              <a:ea typeface="BIZ UDゴシック" panose="020B0400000000000000" pitchFamily="49" charset="-128"/>
            </a:rPr>
            <a:t>変更</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a:solidFill>
                <a:schemeClr val="bg1"/>
              </a:solidFill>
              <a:latin typeface="BIZ UDゴシック" panose="020B0400000000000000" pitchFamily="49" charset="-128"/>
              <a:ea typeface="BIZ UDゴシック" panose="020B0400000000000000" pitchFamily="49" charset="-128"/>
            </a:rPr>
            <a:t>を入力することにより、必要事項が自動的に表示されます。</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6</xdr:col>
      <xdr:colOff>114300</xdr:colOff>
      <xdr:row>2</xdr:row>
      <xdr:rowOff>219075</xdr:rowOff>
    </xdr:to>
    <xdr:sp macro="" textlink="">
      <xdr:nvSpPr>
        <xdr:cNvPr id="3" name="四角形: 角を丸くする 2">
          <a:extLst>
            <a:ext uri="{FF2B5EF4-FFF2-40B4-BE49-F238E27FC236}">
              <a16:creationId xmlns:a16="http://schemas.microsoft.com/office/drawing/2014/main" id="{A046CD32-CA6F-4F7E-A1A8-7A53110E34C2}"/>
            </a:ext>
          </a:extLst>
        </xdr:cNvPr>
        <xdr:cNvSpPr/>
      </xdr:nvSpPr>
      <xdr:spPr>
        <a:xfrm>
          <a:off x="57150" y="57150"/>
          <a:ext cx="1485900" cy="619125"/>
        </a:xfrm>
        <a:prstGeom prst="roundRect">
          <a:avLst>
            <a:gd name="adj" fmla="val 50000"/>
          </a:avLst>
        </a:prstGeom>
        <a:solidFill>
          <a:srgbClr val="FFFF00"/>
        </a:solidFill>
        <a:ln w="28575"/>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800" b="1">
              <a:solidFill>
                <a:schemeClr val="accent1"/>
              </a:solidFill>
              <a:latin typeface="BIZ UDゴシック" panose="020B0400000000000000" pitchFamily="49" charset="-128"/>
              <a:ea typeface="BIZ UDゴシック" panose="020B0400000000000000" pitchFamily="49" charset="-128"/>
            </a:rPr>
            <a:t>記入例</a:t>
          </a:r>
        </a:p>
      </xdr:txBody>
    </xdr:sp>
    <xdr:clientData/>
  </xdr:twoCellAnchor>
  <xdr:twoCellAnchor>
    <xdr:from>
      <xdr:col>29</xdr:col>
      <xdr:colOff>85725</xdr:colOff>
      <xdr:row>10</xdr:row>
      <xdr:rowOff>9525</xdr:rowOff>
    </xdr:from>
    <xdr:to>
      <xdr:col>36</xdr:col>
      <xdr:colOff>542925</xdr:colOff>
      <xdr:row>15</xdr:row>
      <xdr:rowOff>209551</xdr:rowOff>
    </xdr:to>
    <xdr:sp macro="" textlink="">
      <xdr:nvSpPr>
        <xdr:cNvPr id="4" name="正方形/長方形 3">
          <a:extLst>
            <a:ext uri="{FF2B5EF4-FFF2-40B4-BE49-F238E27FC236}">
              <a16:creationId xmlns:a16="http://schemas.microsoft.com/office/drawing/2014/main" id="{82FA8990-73A0-4AD1-A553-FC196B50C815}"/>
            </a:ext>
          </a:extLst>
        </xdr:cNvPr>
        <xdr:cNvSpPr/>
      </xdr:nvSpPr>
      <xdr:spPr>
        <a:xfrm>
          <a:off x="7439025" y="2305050"/>
          <a:ext cx="5257800" cy="1343026"/>
        </a:xfrm>
        <a:prstGeom prst="rect">
          <a:avLst/>
        </a:prstGeom>
        <a:ln w="28575"/>
        <a:effectLst>
          <a:outerShdw blurRad="50800" dist="38100" dir="2700000" algn="tl" rotWithShape="0">
            <a:prstClr val="black">
              <a:alpha val="40000"/>
            </a:prstClr>
          </a:outerShdw>
        </a:effectLst>
      </xdr:spPr>
      <xdr:style>
        <a:lnRef idx="3">
          <a:schemeClr val="lt1"/>
        </a:lnRef>
        <a:fillRef idx="1">
          <a:schemeClr val="accent1"/>
        </a:fillRef>
        <a:effectRef idx="1">
          <a:schemeClr val="accent1"/>
        </a:effectRef>
        <a:fontRef idx="minor">
          <a:schemeClr val="lt1"/>
        </a:fontRef>
      </xdr:style>
      <xdr:txBody>
        <a:bodyPr vertOverflow="clip" horzOverflow="clip" lIns="180000" rIns="180000" rtlCol="0" anchor="ctr"/>
        <a:lstStyle/>
        <a:p>
          <a:pPr marL="0" indent="0" algn="l"/>
          <a:r>
            <a:rPr kumimoji="1" lang="ja-JP" altLang="en-US" sz="1600">
              <a:solidFill>
                <a:schemeClr val="bg1"/>
              </a:solidFill>
              <a:latin typeface="BIZ UDゴシック" panose="020B0400000000000000" pitchFamily="49" charset="-128"/>
              <a:ea typeface="BIZ UDゴシック" panose="020B0400000000000000" pitchFamily="49" charset="-128"/>
            </a:rPr>
            <a:t>こちらの様式では入力する箇所はありません。</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b="1">
              <a:solidFill>
                <a:srgbClr val="FFFF00"/>
              </a:solidFill>
              <a:latin typeface="BIZ UDゴシック" panose="020B0400000000000000" pitchFamily="49" charset="-128"/>
              <a:ea typeface="BIZ UDゴシック" panose="020B0400000000000000" pitchFamily="49" charset="-128"/>
            </a:rPr>
            <a:t>入力フォーム</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b="1">
              <a:solidFill>
                <a:srgbClr val="FFFF00"/>
              </a:solidFill>
              <a:latin typeface="BIZ UDゴシック" panose="020B0400000000000000" pitchFamily="49" charset="-128"/>
              <a:ea typeface="BIZ UDゴシック" panose="020B0400000000000000" pitchFamily="49" charset="-128"/>
            </a:rPr>
            <a:t>変更</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a:solidFill>
                <a:schemeClr val="bg1"/>
              </a:solidFill>
              <a:latin typeface="BIZ UDゴシック" panose="020B0400000000000000" pitchFamily="49" charset="-128"/>
              <a:ea typeface="BIZ UDゴシック" panose="020B0400000000000000" pitchFamily="49" charset="-128"/>
            </a:rPr>
            <a:t>を入力することにより、必要事項が自動的に表示されます。</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21</xdr:col>
      <xdr:colOff>123825</xdr:colOff>
      <xdr:row>0</xdr:row>
      <xdr:rowOff>38100</xdr:rowOff>
    </xdr:from>
    <xdr:to>
      <xdr:col>27</xdr:col>
      <xdr:colOff>180975</xdr:colOff>
      <xdr:row>2</xdr:row>
      <xdr:rowOff>133350</xdr:rowOff>
    </xdr:to>
    <xdr:sp macro="" textlink="">
      <xdr:nvSpPr>
        <xdr:cNvPr id="3" name="四角形: 角を丸くする 2">
          <a:extLst>
            <a:ext uri="{FF2B5EF4-FFF2-40B4-BE49-F238E27FC236}">
              <a16:creationId xmlns:a16="http://schemas.microsoft.com/office/drawing/2014/main" id="{1F022906-AC11-4050-AC52-D29F29A156E7}"/>
            </a:ext>
          </a:extLst>
        </xdr:cNvPr>
        <xdr:cNvSpPr/>
      </xdr:nvSpPr>
      <xdr:spPr>
        <a:xfrm>
          <a:off x="5124450" y="38100"/>
          <a:ext cx="1485900" cy="619125"/>
        </a:xfrm>
        <a:prstGeom prst="roundRect">
          <a:avLst>
            <a:gd name="adj" fmla="val 50000"/>
          </a:avLst>
        </a:prstGeom>
        <a:solidFill>
          <a:srgbClr val="FFFF00"/>
        </a:solidFill>
        <a:ln w="28575"/>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800" b="1">
              <a:solidFill>
                <a:schemeClr val="accent1"/>
              </a:solidFill>
              <a:latin typeface="BIZ UDゴシック" panose="020B0400000000000000" pitchFamily="49" charset="-128"/>
              <a:ea typeface="BIZ UDゴシック" panose="020B0400000000000000" pitchFamily="49" charset="-128"/>
            </a:rPr>
            <a:t>記入例</a:t>
          </a:r>
        </a:p>
      </xdr:txBody>
    </xdr:sp>
    <xdr:clientData/>
  </xdr:twoCellAnchor>
  <xdr:twoCellAnchor>
    <xdr:from>
      <xdr:col>22</xdr:col>
      <xdr:colOff>0</xdr:colOff>
      <xdr:row>15</xdr:row>
      <xdr:rowOff>28575</xdr:rowOff>
    </xdr:from>
    <xdr:to>
      <xdr:col>25</xdr:col>
      <xdr:colOff>5625</xdr:colOff>
      <xdr:row>19</xdr:row>
      <xdr:rowOff>24675</xdr:rowOff>
    </xdr:to>
    <xdr:grpSp>
      <xdr:nvGrpSpPr>
        <xdr:cNvPr id="4" name="グループ化 3">
          <a:extLst>
            <a:ext uri="{FF2B5EF4-FFF2-40B4-BE49-F238E27FC236}">
              <a16:creationId xmlns:a16="http://schemas.microsoft.com/office/drawing/2014/main" id="{C817FAF1-7033-45CC-891A-7DF4759A46E3}"/>
            </a:ext>
          </a:extLst>
        </xdr:cNvPr>
        <xdr:cNvGrpSpPr/>
      </xdr:nvGrpSpPr>
      <xdr:grpSpPr>
        <a:xfrm>
          <a:off x="5238750" y="3019425"/>
          <a:ext cx="720000" cy="720000"/>
          <a:chOff x="5324475" y="2876549"/>
          <a:chExt cx="828000" cy="828000"/>
        </a:xfrm>
      </xdr:grpSpPr>
      <xdr:sp macro="" textlink="">
        <xdr:nvSpPr>
          <xdr:cNvPr id="5" name="正方形/長方形 4">
            <a:extLst>
              <a:ext uri="{FF2B5EF4-FFF2-40B4-BE49-F238E27FC236}">
                <a16:creationId xmlns:a16="http://schemas.microsoft.com/office/drawing/2014/main" id="{1DE61791-9276-035D-6DDE-59B113482499}"/>
              </a:ext>
            </a:extLst>
          </xdr:cNvPr>
          <xdr:cNvSpPr/>
        </xdr:nvSpPr>
        <xdr:spPr>
          <a:xfrm>
            <a:off x="5457825" y="3009900"/>
            <a:ext cx="576000" cy="576000"/>
          </a:xfrm>
          <a:prstGeom prst="rect">
            <a:avLst/>
          </a:prstGeom>
          <a:noFill/>
        </xdr:spPr>
        <xdr:txBody>
          <a:bodyPr wrap="none" lIns="91440" tIns="45720" rIns="91440" bIns="45720">
            <a:prstTxWarp prst="textCircle">
              <a:avLst/>
            </a:prstTxWarp>
            <a:noAutofit/>
          </a:bodyPr>
          <a:lstStyle/>
          <a:p>
            <a:pPr algn="ctr"/>
            <a:r>
              <a:rPr lang="ja-JP" altLang="en-US" sz="1200" b="0" cap="none" spc="0">
                <a:ln w="0"/>
                <a:solidFill>
                  <a:srgbClr val="FF0000"/>
                </a:solidFill>
                <a:effectLst/>
                <a:latin typeface="AR P丸印篆L" panose="03000300000000000000" pitchFamily="66" charset="-128"/>
                <a:ea typeface="AR P丸印篆L" panose="03000300000000000000" pitchFamily="66" charset="-128"/>
              </a:rPr>
              <a:t>社会福祉法人よこすか福祉会</a:t>
            </a:r>
          </a:p>
        </xdr:txBody>
      </xdr:sp>
      <xdr:sp macro="" textlink="">
        <xdr:nvSpPr>
          <xdr:cNvPr id="6" name="円: 塗りつぶしなし 5">
            <a:extLst>
              <a:ext uri="{FF2B5EF4-FFF2-40B4-BE49-F238E27FC236}">
                <a16:creationId xmlns:a16="http://schemas.microsoft.com/office/drawing/2014/main" id="{9CA94230-C0B8-4A02-D815-80978376ACD8}"/>
              </a:ext>
            </a:extLst>
          </xdr:cNvPr>
          <xdr:cNvSpPr/>
        </xdr:nvSpPr>
        <xdr:spPr>
          <a:xfrm>
            <a:off x="5324475" y="2876549"/>
            <a:ext cx="828000" cy="828000"/>
          </a:xfrm>
          <a:prstGeom prst="donu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7" name="正方形/長方形 6">
            <a:extLst>
              <a:ext uri="{FF2B5EF4-FFF2-40B4-BE49-F238E27FC236}">
                <a16:creationId xmlns:a16="http://schemas.microsoft.com/office/drawing/2014/main" id="{0577A03E-C457-4EDC-8103-34E9A2259900}"/>
              </a:ext>
            </a:extLst>
          </xdr:cNvPr>
          <xdr:cNvSpPr/>
        </xdr:nvSpPr>
        <xdr:spPr>
          <a:xfrm>
            <a:off x="5600701" y="3162299"/>
            <a:ext cx="288000" cy="252000"/>
          </a:xfrm>
          <a:prstGeom prst="rect">
            <a:avLst/>
          </a:prstGeom>
          <a:noFill/>
        </xdr:spPr>
        <xdr:txBody>
          <a:bodyPr wrap="none" lIns="91440" tIns="45720" rIns="91440" bIns="45720">
            <a:prstTxWarp prst="textPlain">
              <a:avLst/>
            </a:prstTxWarp>
            <a:noAutofit/>
          </a:bodyPr>
          <a:lstStyle/>
          <a:p>
            <a:pPr algn="ctr"/>
            <a:r>
              <a:rPr lang="ja-JP" altLang="en-US" sz="1200" b="0" cap="none" spc="0">
                <a:ln w="0"/>
                <a:solidFill>
                  <a:srgbClr val="FF0000"/>
                </a:solidFill>
                <a:effectLst/>
                <a:latin typeface="AR P丸印篆L" panose="03000300000000000000" pitchFamily="66" charset="-128"/>
                <a:ea typeface="AR P丸印篆L" panose="03000300000000000000" pitchFamily="66" charset="-128"/>
              </a:rPr>
              <a:t>理事長の印</a:t>
            </a:r>
          </a:p>
        </xdr:txBody>
      </xdr:sp>
    </xdr:grpSp>
    <xdr:clientData/>
  </xdr:twoCellAnchor>
  <xdr:twoCellAnchor>
    <xdr:from>
      <xdr:col>22</xdr:col>
      <xdr:colOff>0</xdr:colOff>
      <xdr:row>30</xdr:row>
      <xdr:rowOff>104776</xdr:rowOff>
    </xdr:from>
    <xdr:to>
      <xdr:col>25</xdr:col>
      <xdr:colOff>5625</xdr:colOff>
      <xdr:row>34</xdr:row>
      <xdr:rowOff>100876</xdr:rowOff>
    </xdr:to>
    <xdr:grpSp>
      <xdr:nvGrpSpPr>
        <xdr:cNvPr id="8" name="グループ化 7">
          <a:extLst>
            <a:ext uri="{FF2B5EF4-FFF2-40B4-BE49-F238E27FC236}">
              <a16:creationId xmlns:a16="http://schemas.microsoft.com/office/drawing/2014/main" id="{CC0629AA-58FE-485E-9ECF-64C1BF3C6CCF}"/>
            </a:ext>
          </a:extLst>
        </xdr:cNvPr>
        <xdr:cNvGrpSpPr/>
      </xdr:nvGrpSpPr>
      <xdr:grpSpPr>
        <a:xfrm>
          <a:off x="5238750" y="5810251"/>
          <a:ext cx="720000" cy="720000"/>
          <a:chOff x="5324475" y="2876549"/>
          <a:chExt cx="828000" cy="828000"/>
        </a:xfrm>
      </xdr:grpSpPr>
      <xdr:sp macro="" textlink="">
        <xdr:nvSpPr>
          <xdr:cNvPr id="9" name="正方形/長方形 8">
            <a:extLst>
              <a:ext uri="{FF2B5EF4-FFF2-40B4-BE49-F238E27FC236}">
                <a16:creationId xmlns:a16="http://schemas.microsoft.com/office/drawing/2014/main" id="{DCBEACC1-BCE8-2CD5-C86A-0CFC4F9CC8EF}"/>
              </a:ext>
            </a:extLst>
          </xdr:cNvPr>
          <xdr:cNvSpPr/>
        </xdr:nvSpPr>
        <xdr:spPr>
          <a:xfrm>
            <a:off x="5457825" y="3009900"/>
            <a:ext cx="576000" cy="576000"/>
          </a:xfrm>
          <a:prstGeom prst="rect">
            <a:avLst/>
          </a:prstGeom>
          <a:noFill/>
        </xdr:spPr>
        <xdr:txBody>
          <a:bodyPr wrap="none" lIns="91440" tIns="45720" rIns="91440" bIns="45720">
            <a:prstTxWarp prst="textCircle">
              <a:avLst/>
            </a:prstTxWarp>
            <a:noAutofit/>
          </a:bodyPr>
          <a:lstStyle/>
          <a:p>
            <a:pPr algn="ctr"/>
            <a:r>
              <a:rPr lang="ja-JP" altLang="en-US" sz="1200" b="0" cap="none" spc="0">
                <a:ln w="0"/>
                <a:solidFill>
                  <a:srgbClr val="FF0000"/>
                </a:solidFill>
                <a:effectLst/>
                <a:latin typeface="AR P丸印篆L" panose="03000300000000000000" pitchFamily="66" charset="-128"/>
                <a:ea typeface="AR P丸印篆L" panose="03000300000000000000" pitchFamily="66" charset="-128"/>
              </a:rPr>
              <a:t>社会福祉法人かながわ福祉会</a:t>
            </a:r>
          </a:p>
        </xdr:txBody>
      </xdr:sp>
      <xdr:sp macro="" textlink="">
        <xdr:nvSpPr>
          <xdr:cNvPr id="10" name="円: 塗りつぶしなし 9">
            <a:extLst>
              <a:ext uri="{FF2B5EF4-FFF2-40B4-BE49-F238E27FC236}">
                <a16:creationId xmlns:a16="http://schemas.microsoft.com/office/drawing/2014/main" id="{EDC42D9C-AD81-353D-4310-B1313FF0A89B}"/>
              </a:ext>
            </a:extLst>
          </xdr:cNvPr>
          <xdr:cNvSpPr/>
        </xdr:nvSpPr>
        <xdr:spPr>
          <a:xfrm>
            <a:off x="5324475" y="2876549"/>
            <a:ext cx="828000" cy="828000"/>
          </a:xfrm>
          <a:prstGeom prst="donu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1" name="正方形/長方形 10">
            <a:extLst>
              <a:ext uri="{FF2B5EF4-FFF2-40B4-BE49-F238E27FC236}">
                <a16:creationId xmlns:a16="http://schemas.microsoft.com/office/drawing/2014/main" id="{1813606D-0CBB-0859-81F0-3367561669DB}"/>
              </a:ext>
            </a:extLst>
          </xdr:cNvPr>
          <xdr:cNvSpPr/>
        </xdr:nvSpPr>
        <xdr:spPr>
          <a:xfrm>
            <a:off x="5600701" y="3162299"/>
            <a:ext cx="288000" cy="252000"/>
          </a:xfrm>
          <a:prstGeom prst="rect">
            <a:avLst/>
          </a:prstGeom>
          <a:noFill/>
        </xdr:spPr>
        <xdr:txBody>
          <a:bodyPr wrap="none" lIns="91440" tIns="45720" rIns="91440" bIns="45720">
            <a:prstTxWarp prst="textPlain">
              <a:avLst/>
            </a:prstTxWarp>
            <a:noAutofit/>
          </a:bodyPr>
          <a:lstStyle/>
          <a:p>
            <a:pPr algn="ctr"/>
            <a:r>
              <a:rPr lang="ja-JP" altLang="en-US" sz="1200" b="0" cap="none" spc="0">
                <a:ln w="0"/>
                <a:solidFill>
                  <a:srgbClr val="FF0000"/>
                </a:solidFill>
                <a:effectLst/>
                <a:latin typeface="AR P丸印篆L" panose="03000300000000000000" pitchFamily="66" charset="-128"/>
                <a:ea typeface="AR P丸印篆L" panose="03000300000000000000" pitchFamily="66" charset="-128"/>
              </a:rPr>
              <a:t>理事長の印</a:t>
            </a:r>
          </a:p>
        </xdr:txBody>
      </xdr:sp>
    </xdr:grpSp>
    <xdr:clientData/>
  </xdr:twoCellAnchor>
  <xdr:twoCellAnchor>
    <xdr:from>
      <xdr:col>29</xdr:col>
      <xdr:colOff>142875</xdr:colOff>
      <xdr:row>9</xdr:row>
      <xdr:rowOff>133350</xdr:rowOff>
    </xdr:from>
    <xdr:to>
      <xdr:col>36</xdr:col>
      <xdr:colOff>600075</xdr:colOff>
      <xdr:row>21</xdr:row>
      <xdr:rowOff>123825</xdr:rowOff>
    </xdr:to>
    <xdr:sp macro="" textlink="">
      <xdr:nvSpPr>
        <xdr:cNvPr id="12" name="正方形/長方形 11">
          <a:extLst>
            <a:ext uri="{FF2B5EF4-FFF2-40B4-BE49-F238E27FC236}">
              <a16:creationId xmlns:a16="http://schemas.microsoft.com/office/drawing/2014/main" id="{EFAF702A-5142-46D1-A565-96CAD6DAE0D8}"/>
            </a:ext>
          </a:extLst>
        </xdr:cNvPr>
        <xdr:cNvSpPr/>
      </xdr:nvSpPr>
      <xdr:spPr>
        <a:xfrm>
          <a:off x="7496175" y="2038350"/>
          <a:ext cx="5257800" cy="2162175"/>
        </a:xfrm>
        <a:prstGeom prst="rect">
          <a:avLst/>
        </a:prstGeom>
        <a:ln w="28575"/>
        <a:effectLst>
          <a:outerShdw blurRad="50800" dist="38100" dir="2700000" algn="tl" rotWithShape="0">
            <a:prstClr val="black">
              <a:alpha val="40000"/>
            </a:prstClr>
          </a:outerShdw>
        </a:effectLst>
      </xdr:spPr>
      <xdr:style>
        <a:lnRef idx="3">
          <a:schemeClr val="lt1"/>
        </a:lnRef>
        <a:fillRef idx="1">
          <a:schemeClr val="accent1"/>
        </a:fillRef>
        <a:effectRef idx="1">
          <a:schemeClr val="accent1"/>
        </a:effectRef>
        <a:fontRef idx="minor">
          <a:schemeClr val="lt1"/>
        </a:fontRef>
      </xdr:style>
      <xdr:txBody>
        <a:bodyPr vertOverflow="clip" horzOverflow="clip" lIns="180000" rIns="180000" rtlCol="0" anchor="ctr"/>
        <a:lstStyle/>
        <a:p>
          <a:pPr marL="0" indent="0" algn="l"/>
          <a:r>
            <a:rPr kumimoji="1" lang="ja-JP" altLang="en-US" sz="1600">
              <a:solidFill>
                <a:schemeClr val="bg1"/>
              </a:solidFill>
              <a:latin typeface="BIZ UDゴシック" panose="020B0400000000000000" pitchFamily="49" charset="-128"/>
              <a:ea typeface="BIZ UDゴシック" panose="020B0400000000000000" pitchFamily="49" charset="-128"/>
            </a:rPr>
            <a:t>こちらの様式では入力する箇所はありません。</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b="1">
              <a:solidFill>
                <a:srgbClr val="FFFF00"/>
              </a:solidFill>
              <a:latin typeface="BIZ UDゴシック" panose="020B0400000000000000" pitchFamily="49" charset="-128"/>
              <a:ea typeface="BIZ UDゴシック" panose="020B0400000000000000" pitchFamily="49" charset="-128"/>
            </a:rPr>
            <a:t>入力フォーム</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b="1">
              <a:solidFill>
                <a:srgbClr val="FFFF00"/>
              </a:solidFill>
              <a:latin typeface="BIZ UDゴシック" panose="020B0400000000000000" pitchFamily="49" charset="-128"/>
              <a:ea typeface="BIZ UDゴシック" panose="020B0400000000000000" pitchFamily="49" charset="-128"/>
            </a:rPr>
            <a:t>変更</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a:solidFill>
                <a:schemeClr val="bg1"/>
              </a:solidFill>
              <a:latin typeface="BIZ UDゴシック" panose="020B0400000000000000" pitchFamily="49" charset="-128"/>
              <a:ea typeface="BIZ UDゴシック" panose="020B0400000000000000" pitchFamily="49" charset="-128"/>
            </a:rPr>
            <a:t>を入力することにより、必要事項が自動的に表示されます。</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a:solidFill>
                <a:schemeClr val="bg1"/>
              </a:solidFill>
              <a:latin typeface="BIZ UDゴシック" panose="020B0400000000000000" pitchFamily="49" charset="-128"/>
              <a:ea typeface="BIZ UDゴシック" panose="020B0400000000000000" pitchFamily="49" charset="-128"/>
            </a:rPr>
            <a:t>この</a:t>
          </a:r>
          <a:r>
            <a:rPr kumimoji="1" lang="ja-JP" altLang="en-US" sz="1600" b="1">
              <a:solidFill>
                <a:srgbClr val="FFFF00"/>
              </a:solidFill>
              <a:latin typeface="BIZ UDゴシック" panose="020B0400000000000000" pitchFamily="49" charset="-128"/>
              <a:ea typeface="BIZ UDゴシック" panose="020B0400000000000000" pitchFamily="49" charset="-128"/>
            </a:rPr>
            <a:t>「委任状」は</a:t>
          </a:r>
          <a:r>
            <a:rPr kumimoji="1" lang="ja-JP" altLang="en-US" sz="1600">
              <a:solidFill>
                <a:schemeClr val="bg1"/>
              </a:solidFill>
              <a:latin typeface="BIZ UDゴシック" panose="020B0400000000000000" pitchFamily="49" charset="-128"/>
              <a:ea typeface="BIZ UDゴシック" panose="020B0400000000000000" pitchFamily="49" charset="-128"/>
            </a:rPr>
            <a:t>委任者と代理人の両者の</a:t>
          </a:r>
          <a:r>
            <a:rPr kumimoji="1" lang="ja-JP" altLang="en-US" sz="1600" b="1">
              <a:solidFill>
                <a:srgbClr val="FFFF00"/>
              </a:solidFill>
              <a:latin typeface="BIZ UDゴシック" panose="020B0400000000000000" pitchFamily="49" charset="-128"/>
              <a:ea typeface="BIZ UDゴシック" panose="020B0400000000000000" pitchFamily="49" charset="-128"/>
            </a:rPr>
            <a:t>押印が必要と</a:t>
          </a:r>
          <a:r>
            <a:rPr kumimoji="1" lang="ja-JP" altLang="en-US" sz="1600">
              <a:solidFill>
                <a:schemeClr val="bg1"/>
              </a:solidFill>
              <a:latin typeface="BIZ UDゴシック" panose="020B0400000000000000" pitchFamily="49" charset="-128"/>
              <a:ea typeface="BIZ UDゴシック" panose="020B0400000000000000" pitchFamily="49" charset="-128"/>
            </a:rPr>
            <a:t>なりますので、印刷して押印したものを郵送または窓口へ持参の方法により提出してください。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6</xdr:col>
      <xdr:colOff>104775</xdr:colOff>
      <xdr:row>3</xdr:row>
      <xdr:rowOff>47625</xdr:rowOff>
    </xdr:to>
    <xdr:sp macro="" textlink="">
      <xdr:nvSpPr>
        <xdr:cNvPr id="3" name="四角形: 角を丸くする 2">
          <a:extLst>
            <a:ext uri="{FF2B5EF4-FFF2-40B4-BE49-F238E27FC236}">
              <a16:creationId xmlns:a16="http://schemas.microsoft.com/office/drawing/2014/main" id="{085F2D12-78EF-43C5-97F5-A7B7930A5689}"/>
            </a:ext>
          </a:extLst>
        </xdr:cNvPr>
        <xdr:cNvSpPr/>
      </xdr:nvSpPr>
      <xdr:spPr>
        <a:xfrm>
          <a:off x="47625" y="38100"/>
          <a:ext cx="1485900" cy="619125"/>
        </a:xfrm>
        <a:prstGeom prst="roundRect">
          <a:avLst>
            <a:gd name="adj" fmla="val 50000"/>
          </a:avLst>
        </a:prstGeom>
        <a:solidFill>
          <a:srgbClr val="FFFF00"/>
        </a:solidFill>
        <a:ln w="28575"/>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800" b="1">
              <a:solidFill>
                <a:schemeClr val="accent1"/>
              </a:solidFill>
              <a:latin typeface="BIZ UDゴシック" panose="020B0400000000000000" pitchFamily="49" charset="-128"/>
              <a:ea typeface="BIZ UDゴシック" panose="020B0400000000000000" pitchFamily="49" charset="-128"/>
            </a:rPr>
            <a:t>記入例</a:t>
          </a:r>
        </a:p>
      </xdr:txBody>
    </xdr:sp>
    <xdr:clientData/>
  </xdr:twoCellAnchor>
  <xdr:twoCellAnchor>
    <xdr:from>
      <xdr:col>29</xdr:col>
      <xdr:colOff>123825</xdr:colOff>
      <xdr:row>14</xdr:row>
      <xdr:rowOff>66675</xdr:rowOff>
    </xdr:from>
    <xdr:to>
      <xdr:col>36</xdr:col>
      <xdr:colOff>581025</xdr:colOff>
      <xdr:row>21</xdr:row>
      <xdr:rowOff>142876</xdr:rowOff>
    </xdr:to>
    <xdr:sp macro="" textlink="">
      <xdr:nvSpPr>
        <xdr:cNvPr id="4" name="正方形/長方形 3">
          <a:extLst>
            <a:ext uri="{FF2B5EF4-FFF2-40B4-BE49-F238E27FC236}">
              <a16:creationId xmlns:a16="http://schemas.microsoft.com/office/drawing/2014/main" id="{ABBFFC7D-B639-4AFF-A187-EBDCD4095593}"/>
            </a:ext>
          </a:extLst>
        </xdr:cNvPr>
        <xdr:cNvSpPr/>
      </xdr:nvSpPr>
      <xdr:spPr>
        <a:xfrm>
          <a:off x="7477125" y="2667000"/>
          <a:ext cx="5257800" cy="1343026"/>
        </a:xfrm>
        <a:prstGeom prst="rect">
          <a:avLst/>
        </a:prstGeom>
        <a:ln w="28575"/>
        <a:effectLst>
          <a:outerShdw blurRad="50800" dist="38100" dir="2700000" algn="tl" rotWithShape="0">
            <a:prstClr val="black">
              <a:alpha val="40000"/>
            </a:prstClr>
          </a:outerShdw>
        </a:effectLst>
      </xdr:spPr>
      <xdr:style>
        <a:lnRef idx="3">
          <a:schemeClr val="lt1"/>
        </a:lnRef>
        <a:fillRef idx="1">
          <a:schemeClr val="accent1"/>
        </a:fillRef>
        <a:effectRef idx="1">
          <a:schemeClr val="accent1"/>
        </a:effectRef>
        <a:fontRef idx="minor">
          <a:schemeClr val="lt1"/>
        </a:fontRef>
      </xdr:style>
      <xdr:txBody>
        <a:bodyPr vertOverflow="clip" horzOverflow="clip" lIns="180000" rIns="180000" rtlCol="0" anchor="ctr"/>
        <a:lstStyle/>
        <a:p>
          <a:pPr marL="0" indent="0" algn="l"/>
          <a:r>
            <a:rPr kumimoji="1" lang="ja-JP" altLang="en-US" sz="1600">
              <a:solidFill>
                <a:schemeClr val="bg1"/>
              </a:solidFill>
              <a:latin typeface="BIZ UDゴシック" panose="020B0400000000000000" pitchFamily="49" charset="-128"/>
              <a:ea typeface="BIZ UDゴシック" panose="020B0400000000000000" pitchFamily="49" charset="-128"/>
            </a:rPr>
            <a:t>こちらの様式では入力する箇所はありません。</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b="1">
              <a:solidFill>
                <a:srgbClr val="FFFF00"/>
              </a:solidFill>
              <a:latin typeface="BIZ UDゴシック" panose="020B0400000000000000" pitchFamily="49" charset="-128"/>
              <a:ea typeface="BIZ UDゴシック" panose="020B0400000000000000" pitchFamily="49" charset="-128"/>
            </a:rPr>
            <a:t>入力フォーム</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b="1">
              <a:solidFill>
                <a:srgbClr val="FFFF00"/>
              </a:solidFill>
              <a:latin typeface="BIZ UDゴシック" panose="020B0400000000000000" pitchFamily="49" charset="-128"/>
              <a:ea typeface="BIZ UDゴシック" panose="020B0400000000000000" pitchFamily="49" charset="-128"/>
            </a:rPr>
            <a:t>変更</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a:solidFill>
                <a:schemeClr val="bg1"/>
              </a:solidFill>
              <a:latin typeface="BIZ UDゴシック" panose="020B0400000000000000" pitchFamily="49" charset="-128"/>
              <a:ea typeface="BIZ UDゴシック" panose="020B0400000000000000" pitchFamily="49" charset="-128"/>
            </a:rPr>
            <a:t>を入力することにより、必要事項が自動的に表示されます。</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38100</xdr:colOff>
      <xdr:row>4</xdr:row>
      <xdr:rowOff>66675</xdr:rowOff>
    </xdr:from>
    <xdr:to>
      <xdr:col>8</xdr:col>
      <xdr:colOff>0</xdr:colOff>
      <xdr:row>7</xdr:row>
      <xdr:rowOff>57150</xdr:rowOff>
    </xdr:to>
    <xdr:sp macro="" textlink="">
      <xdr:nvSpPr>
        <xdr:cNvPr id="2" name="四角形: 角を丸くする 1">
          <a:extLst>
            <a:ext uri="{FF2B5EF4-FFF2-40B4-BE49-F238E27FC236}">
              <a16:creationId xmlns:a16="http://schemas.microsoft.com/office/drawing/2014/main" id="{A8085DB2-A404-46DB-8734-8A30EFECC3C9}"/>
            </a:ext>
          </a:extLst>
        </xdr:cNvPr>
        <xdr:cNvSpPr/>
      </xdr:nvSpPr>
      <xdr:spPr>
        <a:xfrm>
          <a:off x="38100" y="933450"/>
          <a:ext cx="1485900" cy="619125"/>
        </a:xfrm>
        <a:prstGeom prst="roundRect">
          <a:avLst>
            <a:gd name="adj" fmla="val 50000"/>
          </a:avLst>
        </a:prstGeom>
        <a:solidFill>
          <a:srgbClr val="FFFF00"/>
        </a:solidFill>
        <a:ln w="28575"/>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800" b="1">
              <a:solidFill>
                <a:schemeClr val="accent1"/>
              </a:solidFill>
              <a:latin typeface="BIZ UDゴシック" panose="020B0400000000000000" pitchFamily="49" charset="-128"/>
              <a:ea typeface="BIZ UDゴシック" panose="020B0400000000000000" pitchFamily="49" charset="-128"/>
            </a:rPr>
            <a:t>記入例</a:t>
          </a:r>
        </a:p>
      </xdr:txBody>
    </xdr:sp>
    <xdr:clientData/>
  </xdr:twoCellAnchor>
  <xdr:twoCellAnchor>
    <xdr:from>
      <xdr:col>37</xdr:col>
      <xdr:colOff>200025</xdr:colOff>
      <xdr:row>12</xdr:row>
      <xdr:rowOff>152400</xdr:rowOff>
    </xdr:from>
    <xdr:to>
      <xdr:col>44</xdr:col>
      <xdr:colOff>657225</xdr:colOff>
      <xdr:row>18</xdr:row>
      <xdr:rowOff>47626</xdr:rowOff>
    </xdr:to>
    <xdr:sp macro="" textlink="">
      <xdr:nvSpPr>
        <xdr:cNvPr id="4" name="正方形/長方形 3">
          <a:extLst>
            <a:ext uri="{FF2B5EF4-FFF2-40B4-BE49-F238E27FC236}">
              <a16:creationId xmlns:a16="http://schemas.microsoft.com/office/drawing/2014/main" id="{AF2CFFFB-3920-4BA6-94D4-786085DA7302}"/>
            </a:ext>
          </a:extLst>
        </xdr:cNvPr>
        <xdr:cNvSpPr/>
      </xdr:nvSpPr>
      <xdr:spPr>
        <a:xfrm>
          <a:off x="7743825" y="2695575"/>
          <a:ext cx="5257800" cy="1343026"/>
        </a:xfrm>
        <a:prstGeom prst="rect">
          <a:avLst/>
        </a:prstGeom>
        <a:ln w="28575"/>
        <a:effectLst>
          <a:outerShdw blurRad="50800" dist="38100" dir="2700000" algn="tl" rotWithShape="0">
            <a:prstClr val="black">
              <a:alpha val="40000"/>
            </a:prstClr>
          </a:outerShdw>
        </a:effectLst>
      </xdr:spPr>
      <xdr:style>
        <a:lnRef idx="3">
          <a:schemeClr val="lt1"/>
        </a:lnRef>
        <a:fillRef idx="1">
          <a:schemeClr val="accent1"/>
        </a:fillRef>
        <a:effectRef idx="1">
          <a:schemeClr val="accent1"/>
        </a:effectRef>
        <a:fontRef idx="minor">
          <a:schemeClr val="lt1"/>
        </a:fontRef>
      </xdr:style>
      <xdr:txBody>
        <a:bodyPr vertOverflow="clip" horzOverflow="clip" lIns="180000" rIns="180000" rtlCol="0" anchor="ctr"/>
        <a:lstStyle/>
        <a:p>
          <a:pPr marL="0" indent="0" algn="l"/>
          <a:r>
            <a:rPr kumimoji="1" lang="ja-JP" altLang="en-US" sz="1600">
              <a:solidFill>
                <a:schemeClr val="bg1"/>
              </a:solidFill>
              <a:latin typeface="BIZ UDゴシック" panose="020B0400000000000000" pitchFamily="49" charset="-128"/>
              <a:ea typeface="BIZ UDゴシック" panose="020B0400000000000000" pitchFamily="49" charset="-128"/>
            </a:rPr>
            <a:t>こちらの様式では入力する箇所はありません。</a:t>
          </a:r>
          <a:endParaRPr kumimoji="1" lang="en-US" altLang="ja-JP" sz="1600">
            <a:solidFill>
              <a:schemeClr val="bg1"/>
            </a:solidFill>
            <a:latin typeface="BIZ UDゴシック" panose="020B0400000000000000" pitchFamily="49" charset="-128"/>
            <a:ea typeface="BIZ UDゴシック" panose="020B0400000000000000" pitchFamily="49" charset="-128"/>
          </a:endParaRPr>
        </a:p>
        <a:p>
          <a:pPr marL="0" indent="0" algn="l">
            <a:spcBef>
              <a:spcPts val="600"/>
            </a:spcBef>
            <a:spcAft>
              <a:spcPts val="0"/>
            </a:spcAft>
          </a:pPr>
          <a:r>
            <a:rPr kumimoji="1" lang="ja-JP" altLang="en-US" sz="1600" b="1">
              <a:solidFill>
                <a:srgbClr val="FFFF00"/>
              </a:solidFill>
              <a:latin typeface="BIZ UDゴシック" panose="020B0400000000000000" pitchFamily="49" charset="-128"/>
              <a:ea typeface="BIZ UDゴシック" panose="020B0400000000000000" pitchFamily="49" charset="-128"/>
            </a:rPr>
            <a:t>入力フォーム</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b="1">
              <a:solidFill>
                <a:srgbClr val="FFFF00"/>
              </a:solidFill>
              <a:latin typeface="BIZ UDゴシック" panose="020B0400000000000000" pitchFamily="49" charset="-128"/>
              <a:ea typeface="BIZ UDゴシック" panose="020B0400000000000000" pitchFamily="49" charset="-128"/>
            </a:rPr>
            <a:t>変更</a:t>
          </a:r>
          <a:r>
            <a:rPr kumimoji="1" lang="en-US" altLang="ja-JP" sz="1600" b="1">
              <a:solidFill>
                <a:srgbClr val="FFFF00"/>
              </a:solidFill>
              <a:latin typeface="BIZ UDゴシック" panose="020B0400000000000000" pitchFamily="49" charset="-128"/>
              <a:ea typeface="BIZ UDゴシック" panose="020B0400000000000000" pitchFamily="49" charset="-128"/>
            </a:rPr>
            <a:t>】</a:t>
          </a:r>
          <a:r>
            <a:rPr kumimoji="1" lang="ja-JP" altLang="en-US" sz="1600">
              <a:solidFill>
                <a:schemeClr val="bg1"/>
              </a:solidFill>
              <a:latin typeface="BIZ UDゴシック" panose="020B0400000000000000" pitchFamily="49" charset="-128"/>
              <a:ea typeface="BIZ UDゴシック" panose="020B0400000000000000" pitchFamily="49" charset="-128"/>
            </a:rPr>
            <a:t>を入力することにより、必要事項が自動的に表示されます。</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2:AU150"/>
  <sheetViews>
    <sheetView showGridLines="0" showRowColHeaders="0" tabSelected="1" workbookViewId="0">
      <selection activeCell="K31" sqref="K31:V31"/>
    </sheetView>
  </sheetViews>
  <sheetFormatPr defaultColWidth="9" defaultRowHeight="22.5" x14ac:dyDescent="0.35"/>
  <cols>
    <col min="1" max="1" width="9" style="13"/>
    <col min="2" max="40" width="3.125" style="13" customWidth="1"/>
    <col min="41" max="41" width="32.625" style="13" hidden="1" customWidth="1"/>
    <col min="42" max="42" width="3.125" style="13" hidden="1" customWidth="1"/>
    <col min="43" max="43" width="31.75" style="13" hidden="1" customWidth="1"/>
    <col min="44" max="44" width="3.125" style="13" customWidth="1"/>
    <col min="45" max="45" width="56.75" style="13" customWidth="1"/>
    <col min="46" max="46" width="16.125" style="13" customWidth="1"/>
    <col min="47" max="16384" width="9" style="13"/>
  </cols>
  <sheetData>
    <row r="2" spans="3:38" ht="28.5" x14ac:dyDescent="0.35">
      <c r="C2" s="12" t="s">
        <v>46</v>
      </c>
    </row>
    <row r="3" spans="3:38" ht="117.75" customHeight="1" x14ac:dyDescent="0.35">
      <c r="C3" s="14"/>
      <c r="D3" s="362" t="s">
        <v>258</v>
      </c>
      <c r="E3" s="362"/>
      <c r="F3" s="362"/>
      <c r="G3" s="362"/>
      <c r="H3" s="362"/>
      <c r="I3" s="362"/>
      <c r="J3" s="362"/>
      <c r="K3" s="362"/>
      <c r="L3" s="362"/>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15"/>
    </row>
    <row r="5" spans="3:38" x14ac:dyDescent="0.35">
      <c r="D5" s="364" t="s">
        <v>57</v>
      </c>
      <c r="E5" s="364"/>
      <c r="F5" s="364"/>
      <c r="G5" s="364"/>
      <c r="H5" s="364"/>
      <c r="I5" s="364"/>
      <c r="J5" s="78"/>
      <c r="K5" s="78"/>
      <c r="L5" s="78"/>
      <c r="M5" s="78"/>
      <c r="N5" s="78"/>
      <c r="O5" s="78"/>
      <c r="P5" s="78"/>
      <c r="Q5" s="78"/>
      <c r="R5" s="78"/>
      <c r="S5" s="78"/>
      <c r="T5" s="78"/>
      <c r="U5" s="78"/>
      <c r="V5" s="78"/>
      <c r="W5" s="78"/>
      <c r="X5" s="78"/>
      <c r="Y5" s="78"/>
      <c r="Z5" s="78"/>
      <c r="AA5" s="78"/>
      <c r="AB5" s="78"/>
      <c r="AC5" s="78"/>
      <c r="AD5" s="78"/>
      <c r="AE5" s="78"/>
      <c r="AF5" s="78"/>
    </row>
    <row r="6" spans="3:38" ht="11.25" customHeight="1" x14ac:dyDescent="0.35">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7"/>
      <c r="AH6" s="77"/>
      <c r="AI6" s="77"/>
      <c r="AJ6" s="77"/>
      <c r="AK6" s="77"/>
    </row>
    <row r="7" spans="3:38" x14ac:dyDescent="0.35">
      <c r="D7" s="74"/>
      <c r="E7" s="74" t="s">
        <v>87</v>
      </c>
      <c r="F7" s="74"/>
      <c r="G7" s="74"/>
      <c r="H7" s="74"/>
      <c r="I7" s="74"/>
      <c r="J7" s="74"/>
      <c r="K7" s="74"/>
      <c r="L7" s="74"/>
      <c r="M7" s="74"/>
      <c r="N7" s="74"/>
      <c r="O7" s="74"/>
      <c r="P7" s="74"/>
      <c r="Q7" s="74"/>
      <c r="R7" s="74"/>
      <c r="S7" s="74"/>
      <c r="T7" s="74"/>
      <c r="U7" s="74"/>
      <c r="V7" s="74"/>
      <c r="W7" s="74"/>
      <c r="X7" s="74"/>
      <c r="Y7" s="74"/>
      <c r="Z7" s="74"/>
      <c r="AA7" s="74"/>
      <c r="AB7" s="74"/>
      <c r="AC7" s="74"/>
      <c r="AD7" s="74"/>
      <c r="AE7" s="74"/>
      <c r="AF7" s="74"/>
      <c r="AG7" s="77"/>
      <c r="AH7" s="77"/>
      <c r="AI7" s="77"/>
      <c r="AJ7" s="77"/>
      <c r="AK7" s="77"/>
    </row>
    <row r="8" spans="3:38" x14ac:dyDescent="0.35">
      <c r="D8" s="74"/>
      <c r="E8" s="74" t="s">
        <v>85</v>
      </c>
      <c r="F8" s="74"/>
      <c r="G8" s="74"/>
      <c r="H8" s="74"/>
      <c r="I8" s="74"/>
      <c r="J8" s="74"/>
      <c r="K8" s="74"/>
      <c r="L8" s="74"/>
      <c r="M8" s="74"/>
      <c r="N8" s="74"/>
      <c r="O8" s="74"/>
      <c r="P8" s="74"/>
      <c r="Q8" s="74"/>
      <c r="R8" s="74"/>
      <c r="S8" s="74"/>
      <c r="T8" s="74"/>
      <c r="U8" s="74"/>
      <c r="V8" s="74"/>
      <c r="W8" s="74"/>
      <c r="X8" s="74"/>
      <c r="Y8" s="74"/>
      <c r="Z8" s="74"/>
      <c r="AA8" s="74"/>
      <c r="AB8" s="74"/>
      <c r="AC8" s="74"/>
      <c r="AD8" s="74"/>
      <c r="AE8" s="74"/>
      <c r="AF8" s="74"/>
      <c r="AG8" s="77"/>
      <c r="AH8" s="77"/>
      <c r="AI8" s="77"/>
      <c r="AJ8" s="77"/>
      <c r="AK8" s="77"/>
    </row>
    <row r="9" spans="3:38" x14ac:dyDescent="0.35">
      <c r="D9" s="74"/>
      <c r="E9" s="74" t="s">
        <v>84</v>
      </c>
      <c r="F9" s="368" t="s">
        <v>241</v>
      </c>
      <c r="G9" s="368"/>
      <c r="H9" s="368"/>
      <c r="I9" s="368"/>
      <c r="J9" s="368"/>
      <c r="K9" s="368"/>
      <c r="L9" s="368"/>
      <c r="M9" s="368"/>
      <c r="N9" s="368"/>
      <c r="O9" s="368"/>
      <c r="P9" s="368"/>
      <c r="Q9" s="368"/>
      <c r="R9" s="368"/>
      <c r="S9" s="368"/>
      <c r="T9" s="368"/>
      <c r="U9" s="368"/>
      <c r="V9" s="368"/>
      <c r="W9" s="368"/>
      <c r="X9" s="368"/>
      <c r="Y9" s="368"/>
      <c r="Z9" s="368"/>
      <c r="AA9" s="368"/>
      <c r="AB9" s="368"/>
      <c r="AC9" s="368"/>
      <c r="AD9" s="368"/>
      <c r="AE9" s="368"/>
      <c r="AF9" s="368"/>
      <c r="AG9" s="368"/>
      <c r="AH9" s="368"/>
      <c r="AI9" s="368"/>
      <c r="AJ9" s="368"/>
      <c r="AK9" s="77"/>
    </row>
    <row r="10" spans="3:38" x14ac:dyDescent="0.35">
      <c r="D10" s="74"/>
      <c r="E10" s="74"/>
      <c r="F10" s="368"/>
      <c r="G10" s="368"/>
      <c r="H10" s="368"/>
      <c r="I10" s="368"/>
      <c r="J10" s="368"/>
      <c r="K10" s="368"/>
      <c r="L10" s="368"/>
      <c r="M10" s="368"/>
      <c r="N10" s="368"/>
      <c r="O10" s="368"/>
      <c r="P10" s="368"/>
      <c r="Q10" s="368"/>
      <c r="R10" s="368"/>
      <c r="S10" s="368"/>
      <c r="T10" s="368"/>
      <c r="U10" s="368"/>
      <c r="V10" s="368"/>
      <c r="W10" s="368"/>
      <c r="X10" s="368"/>
      <c r="Y10" s="368"/>
      <c r="Z10" s="368"/>
      <c r="AA10" s="368"/>
      <c r="AB10" s="368"/>
      <c r="AC10" s="368"/>
      <c r="AD10" s="368"/>
      <c r="AE10" s="368"/>
      <c r="AF10" s="368"/>
      <c r="AG10" s="368"/>
      <c r="AH10" s="368"/>
      <c r="AI10" s="368"/>
      <c r="AJ10" s="368"/>
      <c r="AK10" s="77"/>
    </row>
    <row r="11" spans="3:38" x14ac:dyDescent="0.35">
      <c r="D11" s="74"/>
      <c r="E11" s="74" t="s">
        <v>61</v>
      </c>
      <c r="F11" s="74"/>
      <c r="G11" s="74"/>
      <c r="H11" s="74"/>
      <c r="I11" s="74"/>
      <c r="J11" s="74"/>
      <c r="K11" s="74"/>
      <c r="L11" s="74"/>
      <c r="M11" s="74"/>
      <c r="N11" s="74"/>
      <c r="O11" s="74"/>
      <c r="P11" s="74"/>
      <c r="Q11" s="74"/>
      <c r="R11" s="74"/>
      <c r="S11" s="74"/>
      <c r="T11" s="74"/>
      <c r="U11" s="74"/>
      <c r="V11" s="74"/>
      <c r="W11" s="74"/>
      <c r="X11" s="74"/>
      <c r="Y11" s="74"/>
      <c r="Z11" s="74"/>
      <c r="AA11" s="74"/>
      <c r="AB11" s="74"/>
      <c r="AC11" s="74"/>
      <c r="AD11" s="74"/>
      <c r="AE11" s="74"/>
      <c r="AF11" s="74"/>
      <c r="AG11" s="77"/>
      <c r="AH11" s="77"/>
      <c r="AI11" s="77"/>
      <c r="AJ11" s="77"/>
      <c r="AK11" s="77"/>
    </row>
    <row r="12" spans="3:38" ht="11.25" customHeight="1" x14ac:dyDescent="0.35">
      <c r="D12" s="74"/>
      <c r="E12" s="74"/>
      <c r="F12" s="74"/>
      <c r="G12" s="74"/>
      <c r="H12" s="74"/>
      <c r="I12" s="74"/>
      <c r="J12" s="74"/>
      <c r="K12" s="74"/>
      <c r="L12" s="74"/>
      <c r="M12" s="74"/>
      <c r="N12" s="74"/>
      <c r="O12" s="74"/>
      <c r="P12" s="74"/>
      <c r="Q12" s="74"/>
      <c r="R12" s="74"/>
      <c r="S12" s="74"/>
      <c r="T12" s="74"/>
      <c r="U12" s="74"/>
      <c r="V12" s="74"/>
      <c r="W12" s="74"/>
      <c r="X12" s="74"/>
      <c r="Y12" s="74"/>
      <c r="Z12" s="74"/>
      <c r="AA12" s="74"/>
      <c r="AB12" s="74"/>
      <c r="AC12" s="74"/>
      <c r="AD12" s="74"/>
      <c r="AE12" s="74"/>
      <c r="AF12" s="74"/>
      <c r="AG12" s="77"/>
      <c r="AH12" s="77"/>
      <c r="AI12" s="77"/>
      <c r="AJ12" s="77"/>
      <c r="AK12" s="77"/>
    </row>
    <row r="13" spans="3:38" x14ac:dyDescent="0.35">
      <c r="D13" s="17"/>
      <c r="E13" s="17"/>
      <c r="F13" s="17"/>
      <c r="G13" s="17"/>
      <c r="H13" s="17"/>
      <c r="I13" s="17"/>
      <c r="J13" s="17"/>
      <c r="K13" s="17"/>
      <c r="L13" s="17"/>
      <c r="M13" s="17"/>
      <c r="N13" s="17"/>
      <c r="O13" s="17"/>
      <c r="P13" s="17"/>
      <c r="Q13" s="17"/>
      <c r="R13" s="17"/>
      <c r="S13" s="17"/>
      <c r="T13" s="17"/>
      <c r="U13" s="17"/>
      <c r="V13" s="17"/>
      <c r="W13" s="17"/>
      <c r="X13" s="17"/>
      <c r="Y13" s="17"/>
      <c r="Z13" s="17"/>
      <c r="AA13" s="17"/>
      <c r="AB13" s="17"/>
    </row>
    <row r="14" spans="3:38" x14ac:dyDescent="0.35">
      <c r="D14" s="364" t="s">
        <v>58</v>
      </c>
      <c r="E14" s="364"/>
      <c r="F14" s="364"/>
      <c r="G14" s="364"/>
      <c r="H14" s="364"/>
      <c r="I14" s="364"/>
      <c r="J14" s="78"/>
      <c r="K14" s="78"/>
      <c r="L14" s="78"/>
      <c r="M14" s="78"/>
      <c r="N14" s="78"/>
      <c r="O14" s="78"/>
      <c r="P14" s="78"/>
      <c r="Q14" s="78"/>
      <c r="R14" s="78"/>
      <c r="S14" s="78"/>
      <c r="T14" s="78"/>
      <c r="U14" s="78"/>
      <c r="V14" s="78"/>
      <c r="W14" s="78"/>
      <c r="X14" s="78"/>
      <c r="Y14" s="78"/>
      <c r="Z14" s="78"/>
      <c r="AA14" s="78"/>
      <c r="AB14" s="78"/>
      <c r="AC14" s="78"/>
      <c r="AD14" s="78"/>
      <c r="AE14" s="78"/>
      <c r="AF14" s="78"/>
    </row>
    <row r="15" spans="3:38" x14ac:dyDescent="0.35">
      <c r="D15" s="74"/>
      <c r="E15" s="368" t="s">
        <v>81</v>
      </c>
      <c r="F15" s="377"/>
      <c r="G15" s="377"/>
      <c r="H15" s="377"/>
      <c r="I15" s="377"/>
      <c r="J15" s="377"/>
      <c r="K15" s="377"/>
      <c r="L15" s="377"/>
      <c r="M15" s="377"/>
      <c r="N15" s="377"/>
      <c r="O15" s="377"/>
      <c r="P15" s="377"/>
      <c r="Q15" s="377"/>
      <c r="R15" s="377"/>
      <c r="S15" s="377"/>
      <c r="T15" s="377"/>
      <c r="U15" s="377"/>
      <c r="V15" s="377"/>
      <c r="W15" s="377"/>
      <c r="X15" s="377"/>
      <c r="Y15" s="377"/>
      <c r="Z15" s="377"/>
      <c r="AA15" s="377"/>
      <c r="AB15" s="377"/>
      <c r="AC15" s="377"/>
      <c r="AD15" s="377"/>
      <c r="AE15" s="377"/>
      <c r="AF15" s="377"/>
      <c r="AG15" s="377"/>
      <c r="AH15" s="377"/>
      <c r="AI15" s="377"/>
      <c r="AJ15" s="377"/>
      <c r="AK15" s="77"/>
    </row>
    <row r="16" spans="3:38" x14ac:dyDescent="0.35">
      <c r="D16" s="74"/>
      <c r="E16" s="377"/>
      <c r="F16" s="377"/>
      <c r="G16" s="377"/>
      <c r="H16" s="377"/>
      <c r="I16" s="377"/>
      <c r="J16" s="377"/>
      <c r="K16" s="377"/>
      <c r="L16" s="377"/>
      <c r="M16" s="377"/>
      <c r="N16" s="377"/>
      <c r="O16" s="377"/>
      <c r="P16" s="377"/>
      <c r="Q16" s="377"/>
      <c r="R16" s="377"/>
      <c r="S16" s="377"/>
      <c r="T16" s="377"/>
      <c r="U16" s="377"/>
      <c r="V16" s="377"/>
      <c r="W16" s="377"/>
      <c r="X16" s="377"/>
      <c r="Y16" s="377"/>
      <c r="Z16" s="377"/>
      <c r="AA16" s="377"/>
      <c r="AB16" s="377"/>
      <c r="AC16" s="377"/>
      <c r="AD16" s="377"/>
      <c r="AE16" s="377"/>
      <c r="AF16" s="377"/>
      <c r="AG16" s="377"/>
      <c r="AH16" s="377"/>
      <c r="AI16" s="377"/>
      <c r="AJ16" s="377"/>
      <c r="AK16" s="77"/>
    </row>
    <row r="17" spans="2:47" x14ac:dyDescent="0.35">
      <c r="D17" s="17"/>
      <c r="E17" s="17"/>
      <c r="F17" s="17"/>
      <c r="G17" s="17"/>
      <c r="H17" s="17"/>
      <c r="I17" s="17"/>
      <c r="J17" s="17"/>
      <c r="K17" s="17"/>
      <c r="L17" s="17"/>
      <c r="M17" s="17"/>
      <c r="N17" s="17"/>
      <c r="O17" s="17"/>
      <c r="P17" s="17"/>
      <c r="Q17" s="17"/>
      <c r="R17" s="17"/>
      <c r="S17" s="17"/>
      <c r="T17" s="17"/>
      <c r="U17" s="17"/>
      <c r="V17" s="17"/>
      <c r="W17" s="17"/>
      <c r="X17" s="17"/>
      <c r="Y17" s="17"/>
      <c r="Z17" s="17"/>
      <c r="AA17" s="17"/>
      <c r="AB17" s="17"/>
    </row>
    <row r="18" spans="2:47" x14ac:dyDescent="0.35">
      <c r="D18" s="364" t="s">
        <v>59</v>
      </c>
      <c r="E18" s="364"/>
      <c r="F18" s="364"/>
      <c r="G18" s="364"/>
      <c r="H18" s="364"/>
      <c r="I18" s="364"/>
      <c r="J18" s="78"/>
      <c r="K18" s="78"/>
      <c r="L18" s="78"/>
      <c r="M18" s="78"/>
      <c r="N18" s="78"/>
      <c r="O18" s="78"/>
      <c r="P18" s="78"/>
      <c r="Q18" s="78"/>
      <c r="R18" s="78"/>
      <c r="S18" s="78"/>
      <c r="T18" s="78"/>
      <c r="U18" s="78"/>
      <c r="V18" s="78"/>
      <c r="W18" s="78"/>
      <c r="X18" s="78"/>
      <c r="Y18" s="78"/>
      <c r="Z18" s="78"/>
      <c r="AA18" s="78"/>
      <c r="AB18" s="78"/>
      <c r="AC18" s="78"/>
      <c r="AD18" s="78"/>
      <c r="AE18" s="78"/>
      <c r="AF18" s="78"/>
    </row>
    <row r="19" spans="2:47" x14ac:dyDescent="0.35">
      <c r="D19" s="74"/>
      <c r="E19" s="74" t="s">
        <v>38</v>
      </c>
      <c r="F19" s="74"/>
      <c r="G19" s="74"/>
      <c r="H19" s="74"/>
      <c r="I19" s="74"/>
      <c r="J19" s="74"/>
      <c r="K19" s="74"/>
      <c r="L19" s="74"/>
      <c r="M19" s="74"/>
      <c r="N19" s="74"/>
      <c r="O19" s="74"/>
      <c r="P19" s="74"/>
      <c r="Q19" s="74"/>
      <c r="R19" s="74"/>
      <c r="S19" s="74"/>
      <c r="T19" s="74"/>
      <c r="U19" s="74"/>
      <c r="V19" s="74"/>
      <c r="W19" s="74"/>
      <c r="X19" s="74"/>
      <c r="Y19" s="74"/>
      <c r="Z19" s="74"/>
      <c r="AA19" s="74"/>
      <c r="AB19" s="74"/>
      <c r="AC19" s="74"/>
      <c r="AD19" s="74"/>
      <c r="AE19" s="74"/>
      <c r="AF19" s="74"/>
      <c r="AG19" s="77"/>
      <c r="AH19" s="77"/>
      <c r="AI19" s="77"/>
      <c r="AJ19" s="77"/>
      <c r="AK19" s="77"/>
    </row>
    <row r="20" spans="2:47" x14ac:dyDescent="0.35">
      <c r="D20" s="74"/>
      <c r="E20" s="74" t="s">
        <v>37</v>
      </c>
      <c r="F20" s="74"/>
      <c r="G20" s="74"/>
      <c r="H20" s="74"/>
      <c r="I20" s="74"/>
      <c r="J20" s="74"/>
      <c r="K20" s="74"/>
      <c r="L20" s="74"/>
      <c r="M20" s="74"/>
      <c r="N20" s="74"/>
      <c r="O20" s="74"/>
      <c r="P20" s="74"/>
      <c r="Q20" s="74"/>
      <c r="R20" s="74"/>
      <c r="S20" s="74"/>
      <c r="T20" s="74"/>
      <c r="U20" s="74"/>
      <c r="V20" s="74"/>
      <c r="W20" s="74"/>
      <c r="X20" s="74"/>
      <c r="Y20" s="74"/>
      <c r="Z20" s="74"/>
      <c r="AA20" s="74"/>
      <c r="AB20" s="74"/>
      <c r="AC20" s="74"/>
      <c r="AD20" s="74"/>
      <c r="AE20" s="74"/>
      <c r="AF20" s="74"/>
      <c r="AG20" s="77"/>
      <c r="AH20" s="77"/>
      <c r="AI20" s="77"/>
      <c r="AJ20" s="77"/>
      <c r="AK20" s="77"/>
    </row>
    <row r="21" spans="2:47" x14ac:dyDescent="0.35">
      <c r="D21" s="74"/>
      <c r="E21" s="74" t="s">
        <v>289</v>
      </c>
      <c r="F21" s="74"/>
      <c r="G21" s="74"/>
      <c r="H21" s="74"/>
      <c r="I21" s="74"/>
      <c r="J21" s="74"/>
      <c r="K21" s="74"/>
      <c r="L21" s="74"/>
      <c r="M21" s="74"/>
      <c r="N21" s="74"/>
      <c r="O21" s="74"/>
      <c r="P21" s="74"/>
      <c r="Q21" s="74"/>
      <c r="R21" s="74"/>
      <c r="S21" s="74"/>
      <c r="T21" s="74"/>
      <c r="U21" s="74"/>
      <c r="V21" s="74"/>
      <c r="W21" s="74"/>
      <c r="X21" s="74"/>
      <c r="Y21" s="74"/>
      <c r="Z21" s="74"/>
      <c r="AA21" s="74"/>
      <c r="AB21" s="74"/>
      <c r="AC21" s="74"/>
      <c r="AD21" s="74"/>
      <c r="AE21" s="74"/>
      <c r="AF21" s="74"/>
      <c r="AG21" s="77"/>
      <c r="AH21" s="77"/>
      <c r="AI21" s="77"/>
      <c r="AJ21" s="77"/>
      <c r="AK21" s="77"/>
    </row>
    <row r="22" spans="2:47" x14ac:dyDescent="0.35">
      <c r="D22" s="74"/>
      <c r="E22" s="74" t="s">
        <v>39</v>
      </c>
      <c r="F22" s="74"/>
      <c r="G22" s="74"/>
      <c r="H22" s="74"/>
      <c r="I22" s="74"/>
      <c r="J22" s="74"/>
      <c r="K22" s="74"/>
      <c r="L22" s="74"/>
      <c r="M22" s="74"/>
      <c r="N22" s="74"/>
      <c r="O22" s="74"/>
      <c r="P22" s="74"/>
      <c r="Q22" s="74"/>
      <c r="R22" s="74"/>
      <c r="S22" s="74"/>
      <c r="T22" s="74"/>
      <c r="U22" s="74"/>
      <c r="V22" s="74"/>
      <c r="W22" s="74"/>
      <c r="X22" s="74"/>
      <c r="Y22" s="74"/>
      <c r="Z22" s="74"/>
      <c r="AA22" s="74"/>
      <c r="AB22" s="74"/>
      <c r="AC22" s="74"/>
      <c r="AD22" s="74"/>
      <c r="AE22" s="74"/>
      <c r="AF22" s="74"/>
      <c r="AG22" s="77"/>
      <c r="AH22" s="77"/>
      <c r="AI22" s="77"/>
      <c r="AJ22" s="77"/>
      <c r="AK22" s="77"/>
    </row>
    <row r="23" spans="2:47" x14ac:dyDescent="0.35">
      <c r="D23" s="74"/>
      <c r="E23" s="115" t="s">
        <v>62</v>
      </c>
      <c r="F23" s="74"/>
      <c r="G23" s="74"/>
      <c r="H23" s="74"/>
      <c r="I23" s="74"/>
      <c r="J23" s="74"/>
      <c r="K23" s="74"/>
      <c r="L23" s="74"/>
      <c r="M23" s="74"/>
      <c r="N23" s="74"/>
      <c r="O23" s="74"/>
      <c r="P23" s="74"/>
      <c r="Q23" s="74"/>
      <c r="R23" s="74"/>
      <c r="S23" s="74"/>
      <c r="T23" s="74"/>
      <c r="U23" s="74"/>
      <c r="V23" s="74"/>
      <c r="W23" s="74"/>
      <c r="X23" s="74"/>
      <c r="Y23" s="74"/>
      <c r="Z23" s="74"/>
      <c r="AA23" s="74"/>
      <c r="AB23" s="74"/>
      <c r="AC23" s="74"/>
      <c r="AD23" s="74"/>
      <c r="AE23" s="74"/>
      <c r="AF23" s="74"/>
      <c r="AG23" s="77"/>
      <c r="AH23" s="77"/>
      <c r="AI23" s="77"/>
      <c r="AJ23" s="77"/>
      <c r="AK23" s="77"/>
    </row>
    <row r="24" spans="2:47" x14ac:dyDescent="0.35">
      <c r="D24" s="74"/>
      <c r="E24" s="74" t="s">
        <v>60</v>
      </c>
      <c r="F24" s="74"/>
      <c r="G24" s="74"/>
      <c r="H24" s="74"/>
      <c r="I24" s="74"/>
      <c r="J24" s="74"/>
      <c r="K24" s="74"/>
      <c r="L24" s="74"/>
      <c r="M24" s="74"/>
      <c r="N24" s="74"/>
      <c r="O24" s="74"/>
      <c r="P24" s="74"/>
      <c r="Q24" s="74"/>
      <c r="R24" s="74"/>
      <c r="S24" s="74"/>
      <c r="T24" s="74"/>
      <c r="U24" s="74"/>
      <c r="V24" s="74"/>
      <c r="W24" s="74"/>
      <c r="X24" s="74"/>
      <c r="Y24" s="74"/>
      <c r="Z24" s="74"/>
      <c r="AA24" s="74"/>
      <c r="AB24" s="74"/>
      <c r="AC24" s="74"/>
      <c r="AD24" s="74"/>
      <c r="AE24" s="74"/>
      <c r="AF24" s="74"/>
      <c r="AG24" s="77"/>
      <c r="AH24" s="77"/>
      <c r="AI24" s="77"/>
      <c r="AJ24" s="77"/>
      <c r="AK24" s="77"/>
    </row>
    <row r="25" spans="2:47" x14ac:dyDescent="0.35">
      <c r="D25" s="74"/>
      <c r="E25" s="115" t="s">
        <v>63</v>
      </c>
      <c r="F25" s="74"/>
      <c r="G25" s="74"/>
      <c r="H25" s="74"/>
      <c r="I25" s="74"/>
      <c r="J25" s="74"/>
      <c r="K25" s="74"/>
      <c r="L25" s="74"/>
      <c r="M25" s="74"/>
      <c r="N25" s="74"/>
      <c r="O25" s="74"/>
      <c r="P25" s="74"/>
      <c r="Q25" s="74"/>
      <c r="R25" s="74"/>
      <c r="S25" s="74"/>
      <c r="T25" s="74"/>
      <c r="U25" s="74"/>
      <c r="V25" s="74"/>
      <c r="W25" s="74"/>
      <c r="X25" s="74"/>
      <c r="Y25" s="74"/>
      <c r="Z25" s="74"/>
      <c r="AA25" s="74"/>
      <c r="AB25" s="74"/>
      <c r="AC25" s="74"/>
      <c r="AD25" s="74"/>
      <c r="AE25" s="74"/>
      <c r="AF25" s="74"/>
      <c r="AG25" s="77"/>
      <c r="AH25" s="77"/>
      <c r="AI25" s="77"/>
      <c r="AJ25" s="77"/>
      <c r="AK25" s="77"/>
    </row>
    <row r="26" spans="2:47" ht="23.25" thickBot="1" x14ac:dyDescent="0.4">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row>
    <row r="27" spans="2:47" ht="39" customHeight="1" thickTop="1" thickBot="1" x14ac:dyDescent="0.4">
      <c r="B27" s="249" t="s">
        <v>121</v>
      </c>
      <c r="C27" s="250"/>
      <c r="D27" s="250"/>
      <c r="E27" s="250"/>
      <c r="F27" s="250"/>
      <c r="G27" s="250"/>
      <c r="H27" s="250"/>
      <c r="I27" s="250"/>
      <c r="J27" s="250"/>
      <c r="K27" s="250"/>
      <c r="L27" s="250"/>
      <c r="M27" s="250"/>
      <c r="N27" s="250"/>
      <c r="O27" s="250"/>
      <c r="P27" s="250"/>
      <c r="Q27" s="250"/>
      <c r="R27" s="250"/>
      <c r="S27" s="250"/>
      <c r="T27" s="250"/>
      <c r="U27" s="250"/>
      <c r="V27" s="250"/>
      <c r="W27" s="250"/>
      <c r="X27" s="250"/>
      <c r="Y27" s="250"/>
      <c r="Z27" s="250"/>
      <c r="AA27" s="250"/>
      <c r="AB27" s="250"/>
      <c r="AC27" s="250"/>
      <c r="AD27" s="250"/>
      <c r="AE27" s="250"/>
      <c r="AF27" s="250"/>
      <c r="AG27" s="250"/>
      <c r="AH27" s="250"/>
      <c r="AI27" s="250"/>
      <c r="AJ27" s="250"/>
      <c r="AK27" s="250"/>
      <c r="AL27" s="251"/>
    </row>
    <row r="28" spans="2:47" ht="23.25" thickTop="1" x14ac:dyDescent="0.35"/>
    <row r="29" spans="2:47" s="29" customFormat="1" ht="28.5" customHeight="1" x14ac:dyDescent="0.35">
      <c r="B29" s="29" t="s">
        <v>222</v>
      </c>
    </row>
    <row r="30" spans="2:47" s="33" customFormat="1" ht="22.9" customHeight="1" thickBot="1" x14ac:dyDescent="0.4">
      <c r="B30" s="130" t="s">
        <v>73</v>
      </c>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row>
    <row r="31" spans="2:47" ht="37.5" customHeight="1" thickTop="1" thickBot="1" x14ac:dyDescent="0.4">
      <c r="B31" s="252" t="s">
        <v>52</v>
      </c>
      <c r="C31" s="252"/>
      <c r="D31" s="252"/>
      <c r="E31" s="252"/>
      <c r="F31" s="252"/>
      <c r="G31" s="252"/>
      <c r="H31" s="252"/>
      <c r="I31" s="252"/>
      <c r="J31" s="252"/>
      <c r="K31" s="369">
        <v>46235</v>
      </c>
      <c r="L31" s="370"/>
      <c r="M31" s="370"/>
      <c r="N31" s="370"/>
      <c r="O31" s="370"/>
      <c r="P31" s="370"/>
      <c r="Q31" s="370"/>
      <c r="R31" s="370"/>
      <c r="S31" s="370"/>
      <c r="T31" s="371"/>
      <c r="U31" s="372"/>
      <c r="V31" s="373"/>
    </row>
    <row r="32" spans="2:47" s="24" customFormat="1" ht="37.5" customHeight="1" thickTop="1" thickBot="1" x14ac:dyDescent="0.4">
      <c r="B32" s="18" t="s">
        <v>120</v>
      </c>
    </row>
    <row r="33" spans="1:43" ht="33.75" customHeight="1" thickTop="1" thickBot="1" x14ac:dyDescent="0.4">
      <c r="B33" s="262" t="s">
        <v>40</v>
      </c>
      <c r="C33" s="263"/>
      <c r="D33" s="263"/>
      <c r="E33" s="263"/>
      <c r="F33" s="263"/>
      <c r="G33" s="263"/>
      <c r="H33" s="263"/>
      <c r="I33" s="263"/>
      <c r="J33" s="264"/>
      <c r="K33" s="132" t="s">
        <v>2</v>
      </c>
      <c r="L33" s="268">
        <v>2388550</v>
      </c>
      <c r="M33" s="268"/>
      <c r="N33" s="268"/>
      <c r="O33" s="268"/>
      <c r="P33" s="268"/>
      <c r="Q33" s="269"/>
      <c r="R33" s="133"/>
      <c r="S33" s="25"/>
      <c r="T33" s="25"/>
      <c r="U33" s="25"/>
      <c r="V33" s="25"/>
      <c r="W33" s="25"/>
      <c r="X33" s="25"/>
      <c r="Y33" s="25"/>
      <c r="Z33" s="25"/>
      <c r="AA33" s="25"/>
      <c r="AB33" s="25"/>
      <c r="AC33" s="25"/>
      <c r="AD33" s="25"/>
      <c r="AE33" s="25"/>
      <c r="AF33" s="26"/>
      <c r="AG33" s="27"/>
      <c r="AH33" s="27"/>
      <c r="AI33" s="27"/>
      <c r="AJ33" s="27"/>
      <c r="AK33" s="28"/>
      <c r="AL33" s="28"/>
    </row>
    <row r="34" spans="1:43" ht="33.75" customHeight="1" thickTop="1" thickBot="1" x14ac:dyDescent="0.4">
      <c r="B34" s="265"/>
      <c r="C34" s="266"/>
      <c r="D34" s="266"/>
      <c r="E34" s="266"/>
      <c r="F34" s="266"/>
      <c r="G34" s="266"/>
      <c r="H34" s="266"/>
      <c r="I34" s="266"/>
      <c r="J34" s="267"/>
      <c r="K34" s="270" t="s">
        <v>262</v>
      </c>
      <c r="L34" s="271"/>
      <c r="M34" s="271"/>
      <c r="N34" s="271"/>
      <c r="O34" s="271"/>
      <c r="P34" s="271"/>
      <c r="Q34" s="271"/>
      <c r="R34" s="271"/>
      <c r="S34" s="271"/>
      <c r="T34" s="271"/>
      <c r="U34" s="271"/>
      <c r="V34" s="271"/>
      <c r="W34" s="271"/>
      <c r="X34" s="271"/>
      <c r="Y34" s="271"/>
      <c r="Z34" s="271"/>
      <c r="AA34" s="271"/>
      <c r="AB34" s="271"/>
      <c r="AC34" s="271"/>
      <c r="AD34" s="271"/>
      <c r="AE34" s="271"/>
      <c r="AF34" s="271"/>
      <c r="AG34" s="271"/>
      <c r="AH34" s="271"/>
      <c r="AI34" s="271"/>
      <c r="AJ34" s="271"/>
      <c r="AK34" s="271"/>
      <c r="AL34" s="272"/>
    </row>
    <row r="35" spans="1:43" ht="37.5" customHeight="1" thickTop="1" thickBot="1" x14ac:dyDescent="0.4">
      <c r="B35" s="246" t="s">
        <v>41</v>
      </c>
      <c r="C35" s="246"/>
      <c r="D35" s="246"/>
      <c r="E35" s="246"/>
      <c r="F35" s="246"/>
      <c r="G35" s="246"/>
      <c r="H35" s="246"/>
      <c r="I35" s="246"/>
      <c r="J35" s="246"/>
      <c r="K35" s="261" t="s">
        <v>263</v>
      </c>
      <c r="L35" s="261"/>
      <c r="M35" s="261"/>
      <c r="N35" s="261"/>
      <c r="O35" s="261"/>
      <c r="P35" s="261"/>
      <c r="Q35" s="261"/>
      <c r="R35" s="261"/>
      <c r="S35" s="261"/>
      <c r="T35" s="261"/>
      <c r="U35" s="261"/>
      <c r="V35" s="261"/>
      <c r="W35" s="261"/>
      <c r="X35" s="261"/>
      <c r="Y35" s="261"/>
      <c r="Z35" s="261"/>
      <c r="AA35" s="261"/>
      <c r="AB35" s="261"/>
      <c r="AC35" s="261"/>
      <c r="AD35" s="261"/>
      <c r="AE35" s="261"/>
      <c r="AF35" s="261"/>
      <c r="AG35" s="261"/>
      <c r="AH35" s="261"/>
      <c r="AI35" s="261"/>
      <c r="AJ35" s="261"/>
      <c r="AK35" s="261"/>
      <c r="AL35" s="261"/>
    </row>
    <row r="36" spans="1:43" ht="36.75" customHeight="1" thickTop="1" thickBot="1" x14ac:dyDescent="0.4">
      <c r="B36" s="247" t="s">
        <v>189</v>
      </c>
      <c r="C36" s="247"/>
      <c r="D36" s="247"/>
      <c r="E36" s="247"/>
      <c r="F36" s="247"/>
      <c r="G36" s="247"/>
      <c r="H36" s="247"/>
      <c r="I36" s="247"/>
      <c r="J36" s="247"/>
      <c r="K36" s="261" t="s">
        <v>264</v>
      </c>
      <c r="L36" s="261"/>
      <c r="M36" s="261"/>
      <c r="N36" s="261"/>
      <c r="O36" s="261"/>
      <c r="P36" s="261"/>
      <c r="Q36" s="261"/>
      <c r="R36" s="261"/>
      <c r="S36" s="261"/>
      <c r="T36" s="261"/>
      <c r="U36" s="261"/>
      <c r="V36" s="261"/>
      <c r="W36" s="261"/>
      <c r="X36" s="261"/>
      <c r="Y36" s="261"/>
      <c r="Z36" s="261"/>
      <c r="AA36" s="261"/>
      <c r="AB36" s="261"/>
      <c r="AC36" s="261"/>
      <c r="AD36" s="261"/>
      <c r="AE36" s="261"/>
      <c r="AF36" s="261"/>
      <c r="AG36" s="261"/>
      <c r="AH36" s="261"/>
      <c r="AI36" s="261"/>
      <c r="AJ36" s="261"/>
      <c r="AK36" s="261"/>
      <c r="AL36" s="261"/>
    </row>
    <row r="37" spans="1:43" s="23" customFormat="1" ht="26.25" customHeight="1" thickTop="1" thickBot="1" x14ac:dyDescent="0.4">
      <c r="AO37" s="13"/>
      <c r="AQ37" s="13"/>
    </row>
    <row r="38" spans="1:43" ht="39" customHeight="1" thickTop="1" thickBot="1" x14ac:dyDescent="0.4">
      <c r="B38" s="273" t="s">
        <v>247</v>
      </c>
      <c r="C38" s="274"/>
      <c r="D38" s="274"/>
      <c r="E38" s="274"/>
      <c r="F38" s="274"/>
      <c r="G38" s="274"/>
      <c r="H38" s="274"/>
      <c r="I38" s="274"/>
      <c r="J38" s="274"/>
      <c r="K38" s="274"/>
      <c r="L38" s="274"/>
      <c r="M38" s="274"/>
      <c r="N38" s="274"/>
      <c r="O38" s="274"/>
      <c r="P38" s="274"/>
      <c r="Q38" s="274"/>
      <c r="R38" s="274"/>
      <c r="S38" s="274"/>
      <c r="T38" s="274"/>
      <c r="U38" s="274"/>
      <c r="V38" s="274"/>
      <c r="W38" s="274"/>
      <c r="X38" s="274"/>
      <c r="Y38" s="274"/>
      <c r="Z38" s="274"/>
      <c r="AA38" s="274"/>
      <c r="AB38" s="274"/>
      <c r="AC38" s="274"/>
      <c r="AD38" s="274"/>
      <c r="AE38" s="274"/>
      <c r="AF38" s="274"/>
      <c r="AG38" s="274"/>
      <c r="AH38" s="274"/>
      <c r="AI38" s="274"/>
      <c r="AJ38" s="274"/>
      <c r="AK38" s="274"/>
      <c r="AL38" s="275"/>
    </row>
    <row r="39" spans="1:43" s="19" customFormat="1" ht="51.75" customHeight="1" thickTop="1" x14ac:dyDescent="0.35">
      <c r="A39" s="23"/>
      <c r="B39" s="278" t="s">
        <v>248</v>
      </c>
      <c r="C39" s="278"/>
      <c r="D39" s="278"/>
      <c r="E39" s="278"/>
      <c r="F39" s="278"/>
      <c r="G39" s="278"/>
      <c r="H39" s="278"/>
      <c r="I39" s="278"/>
      <c r="J39" s="278"/>
      <c r="K39" s="278"/>
      <c r="L39" s="278"/>
      <c r="M39" s="278"/>
      <c r="N39" s="278"/>
      <c r="O39" s="278"/>
      <c r="P39" s="278"/>
      <c r="Q39" s="278"/>
      <c r="R39" s="278"/>
      <c r="S39" s="278"/>
      <c r="T39" s="278"/>
      <c r="U39" s="278"/>
      <c r="V39" s="278"/>
      <c r="W39" s="278"/>
      <c r="X39" s="278"/>
      <c r="Y39" s="278"/>
      <c r="Z39" s="278"/>
      <c r="AA39" s="278"/>
      <c r="AB39" s="278"/>
      <c r="AC39" s="278"/>
      <c r="AD39" s="278"/>
      <c r="AE39" s="278"/>
      <c r="AF39" s="278"/>
      <c r="AG39" s="278"/>
      <c r="AH39" s="278"/>
      <c r="AI39" s="278"/>
      <c r="AJ39" s="278"/>
      <c r="AK39" s="278"/>
      <c r="AL39" s="278"/>
      <c r="AM39" s="23"/>
      <c r="AN39" s="13"/>
      <c r="AO39" s="13"/>
      <c r="AQ39" s="13"/>
    </row>
    <row r="40" spans="1:43" s="10" customFormat="1" ht="33.75" customHeight="1" thickBot="1" x14ac:dyDescent="0.4">
      <c r="A40" s="19"/>
      <c r="B40" s="18" t="s">
        <v>205</v>
      </c>
      <c r="C40" s="19"/>
      <c r="D40" s="19"/>
      <c r="E40" s="19"/>
      <c r="F40" s="19"/>
      <c r="G40" s="19"/>
      <c r="H40" s="19"/>
      <c r="I40" s="19"/>
      <c r="J40" s="19"/>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19"/>
      <c r="AN40" s="19"/>
      <c r="AO40" s="13"/>
      <c r="AQ40" s="13"/>
    </row>
    <row r="41" spans="1:43" s="10" customFormat="1" ht="33.75" customHeight="1" thickTop="1" thickBot="1" x14ac:dyDescent="0.4">
      <c r="B41" s="276" t="s">
        <v>122</v>
      </c>
      <c r="C41" s="277"/>
      <c r="D41" s="277"/>
      <c r="E41" s="277"/>
      <c r="F41" s="277"/>
      <c r="G41" s="277"/>
      <c r="H41" s="277"/>
      <c r="I41" s="277"/>
      <c r="J41" s="277"/>
      <c r="K41" s="277"/>
      <c r="L41" s="277"/>
      <c r="M41" s="277"/>
      <c r="N41" s="281" t="s">
        <v>123</v>
      </c>
      <c r="O41" s="282"/>
      <c r="P41" s="282"/>
      <c r="Q41" s="282"/>
      <c r="R41" s="282"/>
      <c r="S41" s="282"/>
      <c r="T41" s="282"/>
      <c r="U41" s="282"/>
      <c r="V41" s="282"/>
      <c r="W41" s="282"/>
      <c r="X41" s="282"/>
      <c r="Y41" s="282"/>
      <c r="Z41" s="282"/>
      <c r="AA41" s="282"/>
      <c r="AB41" s="282"/>
      <c r="AC41" s="282"/>
      <c r="AD41" s="282"/>
      <c r="AE41" s="283"/>
      <c r="AF41" s="376" t="s">
        <v>133</v>
      </c>
      <c r="AG41" s="298"/>
      <c r="AH41" s="298"/>
      <c r="AI41" s="298"/>
      <c r="AJ41" s="298"/>
      <c r="AK41" s="299"/>
      <c r="AL41" s="53"/>
      <c r="AM41" s="53"/>
      <c r="AN41" s="53"/>
      <c r="AO41" s="134" t="s">
        <v>125</v>
      </c>
      <c r="AQ41" s="134" t="s">
        <v>89</v>
      </c>
    </row>
    <row r="42" spans="1:43" s="23" customFormat="1" ht="37.5" customHeight="1" thickTop="1" thickBot="1" x14ac:dyDescent="0.4">
      <c r="A42" s="10"/>
      <c r="B42" s="279" t="s">
        <v>265</v>
      </c>
      <c r="C42" s="280"/>
      <c r="D42" s="280"/>
      <c r="E42" s="280"/>
      <c r="F42" s="280"/>
      <c r="G42" s="280"/>
      <c r="H42" s="280"/>
      <c r="I42" s="280"/>
      <c r="J42" s="280"/>
      <c r="K42" s="280"/>
      <c r="L42" s="280"/>
      <c r="M42" s="280"/>
      <c r="N42" s="374" t="s">
        <v>127</v>
      </c>
      <c r="O42" s="370"/>
      <c r="P42" s="370"/>
      <c r="Q42" s="370"/>
      <c r="R42" s="370"/>
      <c r="S42" s="370"/>
      <c r="T42" s="370"/>
      <c r="U42" s="370"/>
      <c r="V42" s="370"/>
      <c r="W42" s="370"/>
      <c r="X42" s="370"/>
      <c r="Y42" s="370"/>
      <c r="Z42" s="370"/>
      <c r="AA42" s="370"/>
      <c r="AB42" s="370"/>
      <c r="AC42" s="370"/>
      <c r="AD42" s="370"/>
      <c r="AE42" s="375"/>
      <c r="AF42" s="374" t="s">
        <v>266</v>
      </c>
      <c r="AG42" s="370"/>
      <c r="AH42" s="370"/>
      <c r="AI42" s="370"/>
      <c r="AJ42" s="370"/>
      <c r="AK42" s="378"/>
      <c r="AL42" s="10"/>
      <c r="AM42" s="10"/>
      <c r="AN42" s="10"/>
      <c r="AO42" s="135" t="s">
        <v>124</v>
      </c>
      <c r="AQ42" s="135" t="s">
        <v>90</v>
      </c>
    </row>
    <row r="43" spans="1:43" ht="37.5" customHeight="1" thickTop="1" thickBot="1" x14ac:dyDescent="0.4">
      <c r="A43" s="19"/>
      <c r="B43" s="18" t="s">
        <v>203</v>
      </c>
      <c r="C43" s="19"/>
      <c r="D43" s="19"/>
      <c r="E43" s="19"/>
      <c r="F43" s="19"/>
      <c r="G43" s="19"/>
      <c r="H43" s="19"/>
      <c r="I43" s="19"/>
      <c r="J43" s="19"/>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19"/>
      <c r="AN43" s="19"/>
      <c r="AO43" s="135" t="s">
        <v>126</v>
      </c>
      <c r="AQ43" s="135" t="s">
        <v>91</v>
      </c>
    </row>
    <row r="44" spans="1:43" s="16" customFormat="1" ht="37.5" customHeight="1" thickTop="1" thickBot="1" x14ac:dyDescent="0.4">
      <c r="A44" s="13"/>
      <c r="B44" s="360" t="s">
        <v>65</v>
      </c>
      <c r="C44" s="360"/>
      <c r="D44" s="360"/>
      <c r="E44" s="360"/>
      <c r="F44" s="360"/>
      <c r="G44" s="360"/>
      <c r="H44" s="360"/>
      <c r="I44" s="360"/>
      <c r="J44" s="360"/>
      <c r="K44" s="365">
        <v>1421012345</v>
      </c>
      <c r="L44" s="366"/>
      <c r="M44" s="366"/>
      <c r="N44" s="366"/>
      <c r="O44" s="366"/>
      <c r="P44" s="366"/>
      <c r="Q44" s="366"/>
      <c r="R44" s="366"/>
      <c r="S44" s="366"/>
      <c r="T44" s="367"/>
      <c r="AM44" s="13"/>
      <c r="AN44" s="13"/>
      <c r="AO44" s="135" t="s">
        <v>127</v>
      </c>
      <c r="AQ44" s="135" t="s">
        <v>92</v>
      </c>
    </row>
    <row r="45" spans="1:43" s="16" customFormat="1" ht="37.5" customHeight="1" thickTop="1" thickBot="1" x14ac:dyDescent="0.4">
      <c r="A45" s="13"/>
      <c r="B45" s="265" t="s">
        <v>86</v>
      </c>
      <c r="C45" s="266"/>
      <c r="D45" s="266"/>
      <c r="E45" s="266"/>
      <c r="F45" s="266"/>
      <c r="G45" s="266"/>
      <c r="H45" s="266"/>
      <c r="I45" s="266"/>
      <c r="J45" s="267"/>
      <c r="K45" s="261" t="s">
        <v>267</v>
      </c>
      <c r="L45" s="261"/>
      <c r="M45" s="261"/>
      <c r="N45" s="261"/>
      <c r="O45" s="261"/>
      <c r="P45" s="261"/>
      <c r="Q45" s="261"/>
      <c r="R45" s="261"/>
      <c r="S45" s="261"/>
      <c r="T45" s="261"/>
      <c r="U45" s="261"/>
      <c r="V45" s="261"/>
      <c r="W45" s="261"/>
      <c r="X45" s="261"/>
      <c r="Y45" s="261"/>
      <c r="Z45" s="261"/>
      <c r="AA45" s="261"/>
      <c r="AB45" s="261"/>
      <c r="AC45" s="261"/>
      <c r="AD45" s="261"/>
      <c r="AE45" s="261"/>
      <c r="AF45" s="261"/>
      <c r="AG45" s="261"/>
      <c r="AH45" s="261"/>
      <c r="AI45" s="261"/>
      <c r="AJ45" s="261"/>
      <c r="AK45" s="261"/>
      <c r="AL45" s="261"/>
      <c r="AM45" s="13"/>
      <c r="AN45" s="13"/>
      <c r="AO45" s="135" t="s">
        <v>128</v>
      </c>
      <c r="AQ45" s="135" t="s">
        <v>93</v>
      </c>
    </row>
    <row r="46" spans="1:43" s="23" customFormat="1" ht="37.5" customHeight="1" thickTop="1" thickBot="1" x14ac:dyDescent="0.4">
      <c r="A46" s="13"/>
      <c r="B46" s="265" t="s">
        <v>88</v>
      </c>
      <c r="C46" s="266"/>
      <c r="D46" s="266"/>
      <c r="E46" s="266"/>
      <c r="F46" s="266"/>
      <c r="G46" s="266"/>
      <c r="H46" s="266"/>
      <c r="I46" s="266"/>
      <c r="J46" s="267"/>
      <c r="K46" s="261" t="s">
        <v>91</v>
      </c>
      <c r="L46" s="261"/>
      <c r="M46" s="261"/>
      <c r="N46" s="261"/>
      <c r="O46" s="261"/>
      <c r="P46" s="261"/>
      <c r="Q46" s="261"/>
      <c r="R46" s="261"/>
      <c r="S46" s="261"/>
      <c r="T46" s="261"/>
      <c r="U46" s="261"/>
      <c r="V46" s="261"/>
      <c r="W46" s="261"/>
      <c r="X46" s="261"/>
      <c r="Y46" s="261"/>
      <c r="Z46" s="261"/>
      <c r="AA46" s="261"/>
      <c r="AB46" s="261"/>
      <c r="AC46" s="261"/>
      <c r="AD46" s="261"/>
      <c r="AE46" s="261"/>
      <c r="AF46" s="261"/>
      <c r="AG46" s="261"/>
      <c r="AH46" s="261"/>
      <c r="AI46" s="261"/>
      <c r="AJ46" s="261"/>
      <c r="AK46" s="261"/>
      <c r="AL46" s="261"/>
      <c r="AM46" s="21"/>
      <c r="AN46" s="21"/>
      <c r="AO46" s="135" t="s">
        <v>142</v>
      </c>
      <c r="AQ46" s="135" t="s">
        <v>94</v>
      </c>
    </row>
    <row r="47" spans="1:43" s="19" customFormat="1" ht="37.5" customHeight="1" thickTop="1" thickBot="1" x14ac:dyDescent="0.4">
      <c r="A47" s="13"/>
      <c r="B47" s="265" t="s">
        <v>68</v>
      </c>
      <c r="C47" s="266"/>
      <c r="D47" s="266"/>
      <c r="E47" s="266"/>
      <c r="F47" s="266"/>
      <c r="G47" s="266"/>
      <c r="H47" s="266"/>
      <c r="I47" s="266"/>
      <c r="J47" s="267"/>
      <c r="K47" s="116" t="s">
        <v>2</v>
      </c>
      <c r="L47" s="268">
        <v>2388550</v>
      </c>
      <c r="M47" s="268"/>
      <c r="N47" s="268"/>
      <c r="O47" s="268"/>
      <c r="P47" s="268"/>
      <c r="Q47" s="269"/>
      <c r="R47" s="119"/>
      <c r="S47" s="120"/>
      <c r="T47" s="120"/>
      <c r="U47" s="120"/>
      <c r="V47" s="120"/>
      <c r="W47" s="120"/>
      <c r="X47" s="120"/>
      <c r="Y47" s="120"/>
      <c r="Z47" s="120"/>
      <c r="AA47" s="120"/>
      <c r="AB47" s="120"/>
      <c r="AC47" s="120"/>
      <c r="AD47" s="120"/>
      <c r="AE47" s="120"/>
      <c r="AF47" s="121"/>
      <c r="AG47" s="122"/>
      <c r="AH47" s="122"/>
      <c r="AI47" s="122"/>
      <c r="AJ47" s="122"/>
      <c r="AK47" s="122"/>
      <c r="AL47" s="122"/>
      <c r="AM47" s="13"/>
      <c r="AN47" s="13"/>
      <c r="AO47" s="135" t="s">
        <v>136</v>
      </c>
      <c r="AQ47" s="135" t="s">
        <v>95</v>
      </c>
    </row>
    <row r="48" spans="1:43" ht="37.5" customHeight="1" thickTop="1" thickBot="1" x14ac:dyDescent="0.4">
      <c r="B48" s="349"/>
      <c r="C48" s="350"/>
      <c r="D48" s="350"/>
      <c r="E48" s="350"/>
      <c r="F48" s="350"/>
      <c r="G48" s="350"/>
      <c r="H48" s="350"/>
      <c r="I48" s="350"/>
      <c r="J48" s="351"/>
      <c r="K48" s="261" t="s">
        <v>268</v>
      </c>
      <c r="L48" s="261"/>
      <c r="M48" s="261"/>
      <c r="N48" s="261"/>
      <c r="O48" s="261"/>
      <c r="P48" s="261"/>
      <c r="Q48" s="261"/>
      <c r="R48" s="261"/>
      <c r="S48" s="261"/>
      <c r="T48" s="261"/>
      <c r="U48" s="261"/>
      <c r="V48" s="261"/>
      <c r="W48" s="261"/>
      <c r="X48" s="261"/>
      <c r="Y48" s="261"/>
      <c r="Z48" s="261"/>
      <c r="AA48" s="261"/>
      <c r="AB48" s="261"/>
      <c r="AC48" s="261"/>
      <c r="AD48" s="261"/>
      <c r="AE48" s="261"/>
      <c r="AF48" s="261"/>
      <c r="AG48" s="261"/>
      <c r="AH48" s="261"/>
      <c r="AI48" s="261"/>
      <c r="AJ48" s="261"/>
      <c r="AK48" s="261"/>
      <c r="AL48" s="261"/>
      <c r="AM48" s="21"/>
      <c r="AN48" s="21"/>
      <c r="AO48" s="135" t="s">
        <v>138</v>
      </c>
      <c r="AQ48" s="135" t="s">
        <v>117</v>
      </c>
    </row>
    <row r="49" spans="1:46" s="21" customFormat="1" ht="33.75" customHeight="1" thickTop="1" thickBot="1" x14ac:dyDescent="0.4">
      <c r="A49" s="13"/>
      <c r="B49" s="18" t="s">
        <v>204</v>
      </c>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5" t="s">
        <v>290</v>
      </c>
      <c r="AQ49" s="135" t="s">
        <v>96</v>
      </c>
      <c r="AS49" s="136" t="s">
        <v>147</v>
      </c>
      <c r="AT49" s="137" t="s">
        <v>155</v>
      </c>
    </row>
    <row r="50" spans="1:46" ht="37.5" customHeight="1" thickTop="1" thickBot="1" x14ac:dyDescent="0.4">
      <c r="B50" s="262" t="s">
        <v>144</v>
      </c>
      <c r="C50" s="263"/>
      <c r="D50" s="263"/>
      <c r="E50" s="263"/>
      <c r="F50" s="263"/>
      <c r="G50" s="263"/>
      <c r="H50" s="263"/>
      <c r="I50" s="263"/>
      <c r="J50" s="264"/>
      <c r="K50" s="363" t="s">
        <v>149</v>
      </c>
      <c r="L50" s="363"/>
      <c r="M50" s="363"/>
      <c r="N50" s="363"/>
      <c r="O50" s="363"/>
      <c r="P50" s="363"/>
      <c r="Q50" s="363"/>
      <c r="R50" s="363"/>
      <c r="S50" s="363"/>
      <c r="T50" s="363"/>
      <c r="U50" s="363"/>
      <c r="V50" s="363"/>
      <c r="W50" s="363"/>
      <c r="X50" s="363"/>
      <c r="Y50" s="363"/>
      <c r="Z50" s="363"/>
      <c r="AA50" s="363"/>
      <c r="AB50" s="363"/>
      <c r="AC50" s="363"/>
      <c r="AD50" s="363"/>
      <c r="AE50" s="363"/>
      <c r="AF50" s="363"/>
      <c r="AG50" s="363"/>
      <c r="AH50" s="363"/>
      <c r="AI50" s="363"/>
      <c r="AJ50" s="363"/>
      <c r="AK50" s="363"/>
      <c r="AL50" s="363"/>
      <c r="AO50" s="135" t="s">
        <v>130</v>
      </c>
      <c r="AQ50" s="135" t="s">
        <v>118</v>
      </c>
      <c r="AS50" s="192" t="s">
        <v>148</v>
      </c>
      <c r="AT50" s="193">
        <v>30000</v>
      </c>
    </row>
    <row r="51" spans="1:46" s="21" customFormat="1" ht="37.5" customHeight="1" thickTop="1" thickBot="1" x14ac:dyDescent="0.4">
      <c r="A51" s="13"/>
      <c r="B51" s="265" t="s">
        <v>143</v>
      </c>
      <c r="C51" s="266"/>
      <c r="D51" s="266"/>
      <c r="E51" s="266"/>
      <c r="F51" s="266"/>
      <c r="G51" s="266"/>
      <c r="H51" s="266"/>
      <c r="I51" s="266"/>
      <c r="J51" s="267"/>
      <c r="K51" s="261" t="s">
        <v>269</v>
      </c>
      <c r="L51" s="261"/>
      <c r="M51" s="261"/>
      <c r="N51" s="261"/>
      <c r="O51" s="261"/>
      <c r="P51" s="261"/>
      <c r="Q51" s="261"/>
      <c r="R51" s="261"/>
      <c r="S51" s="261"/>
      <c r="T51" s="261"/>
      <c r="U51" s="261"/>
      <c r="V51" s="261"/>
      <c r="W51" s="261"/>
      <c r="X51" s="261"/>
      <c r="Y51" s="261"/>
      <c r="Z51" s="261"/>
      <c r="AA51" s="261"/>
      <c r="AB51" s="261"/>
      <c r="AC51" s="261"/>
      <c r="AD51" s="261"/>
      <c r="AE51" s="261"/>
      <c r="AF51" s="261"/>
      <c r="AG51" s="261"/>
      <c r="AH51" s="261"/>
      <c r="AI51" s="261"/>
      <c r="AJ51" s="261"/>
      <c r="AK51" s="261"/>
      <c r="AL51" s="261"/>
      <c r="AM51" s="13"/>
      <c r="AN51" s="13"/>
      <c r="AO51" s="135" t="s">
        <v>129</v>
      </c>
      <c r="AQ51" s="135" t="s">
        <v>97</v>
      </c>
      <c r="AS51" s="192" t="s">
        <v>149</v>
      </c>
      <c r="AT51" s="193">
        <v>100000</v>
      </c>
    </row>
    <row r="52" spans="1:46" ht="37.5" customHeight="1" thickTop="1" thickBot="1" x14ac:dyDescent="0.4">
      <c r="B52" s="265" t="s">
        <v>145</v>
      </c>
      <c r="C52" s="266"/>
      <c r="D52" s="266"/>
      <c r="E52" s="266"/>
      <c r="F52" s="266"/>
      <c r="G52" s="266"/>
      <c r="H52" s="266"/>
      <c r="I52" s="266"/>
      <c r="J52" s="267"/>
      <c r="K52" s="261" t="s">
        <v>270</v>
      </c>
      <c r="L52" s="261"/>
      <c r="M52" s="261"/>
      <c r="N52" s="261"/>
      <c r="O52" s="261"/>
      <c r="P52" s="261"/>
      <c r="Q52" s="261"/>
      <c r="R52" s="261"/>
      <c r="S52" s="261"/>
      <c r="T52" s="261"/>
      <c r="U52" s="261"/>
      <c r="V52" s="261"/>
      <c r="W52" s="261"/>
      <c r="X52" s="261"/>
      <c r="Y52" s="261"/>
      <c r="Z52" s="261"/>
      <c r="AA52" s="261"/>
      <c r="AB52" s="261"/>
      <c r="AC52" s="261"/>
      <c r="AD52" s="261"/>
      <c r="AE52" s="261"/>
      <c r="AF52" s="261"/>
      <c r="AG52" s="261"/>
      <c r="AH52" s="261"/>
      <c r="AI52" s="261"/>
      <c r="AJ52" s="261"/>
      <c r="AK52" s="261"/>
      <c r="AL52" s="261"/>
      <c r="AO52" s="135" t="s">
        <v>131</v>
      </c>
      <c r="AQ52" s="135" t="s">
        <v>98</v>
      </c>
      <c r="AS52" s="192" t="s">
        <v>150</v>
      </c>
      <c r="AT52" s="193">
        <v>80000</v>
      </c>
    </row>
    <row r="53" spans="1:46" s="21" customFormat="1" ht="37.5" customHeight="1" thickTop="1" thickBot="1" x14ac:dyDescent="0.4">
      <c r="A53" s="13"/>
      <c r="B53" s="247" t="s">
        <v>146</v>
      </c>
      <c r="C53" s="247"/>
      <c r="D53" s="247"/>
      <c r="E53" s="247"/>
      <c r="F53" s="247"/>
      <c r="G53" s="247"/>
      <c r="H53" s="247"/>
      <c r="I53" s="247"/>
      <c r="J53" s="247"/>
      <c r="K53" s="355">
        <v>46157</v>
      </c>
      <c r="L53" s="356"/>
      <c r="M53" s="356"/>
      <c r="N53" s="356"/>
      <c r="O53" s="356"/>
      <c r="P53" s="356"/>
      <c r="Q53" s="356"/>
      <c r="R53" s="356"/>
      <c r="S53" s="356"/>
      <c r="T53" s="357"/>
      <c r="U53" s="358"/>
      <c r="V53" s="359"/>
      <c r="W53" s="360" t="s">
        <v>156</v>
      </c>
      <c r="X53" s="360"/>
      <c r="Y53" s="360"/>
      <c r="Z53" s="360"/>
      <c r="AA53" s="360"/>
      <c r="AB53" s="360"/>
      <c r="AC53" s="360"/>
      <c r="AD53" s="360"/>
      <c r="AE53" s="360"/>
      <c r="AF53" s="253">
        <v>123456</v>
      </c>
      <c r="AG53" s="253"/>
      <c r="AH53" s="253"/>
      <c r="AI53" s="253"/>
      <c r="AJ53" s="253"/>
      <c r="AK53" s="253"/>
      <c r="AL53" s="34" t="s">
        <v>1</v>
      </c>
      <c r="AM53" s="13"/>
      <c r="AN53" s="13"/>
      <c r="AO53" s="135" t="s">
        <v>134</v>
      </c>
      <c r="AQ53" s="135" t="s">
        <v>99</v>
      </c>
      <c r="AS53" s="192" t="s">
        <v>151</v>
      </c>
      <c r="AT53" s="193">
        <v>40000</v>
      </c>
    </row>
    <row r="54" spans="1:46" ht="37.5" customHeight="1" thickTop="1" thickBot="1" x14ac:dyDescent="0.4">
      <c r="W54" s="246" t="s">
        <v>157</v>
      </c>
      <c r="X54" s="246"/>
      <c r="Y54" s="246"/>
      <c r="Z54" s="246"/>
      <c r="AA54" s="246"/>
      <c r="AB54" s="246"/>
      <c r="AC54" s="246"/>
      <c r="AD54" s="246"/>
      <c r="AE54" s="246"/>
      <c r="AF54" s="245">
        <f>IF(ISBLANK(K50),"",VLOOKUP(K50,AS50:AT60,2,FALSE))</f>
        <v>100000</v>
      </c>
      <c r="AG54" s="245"/>
      <c r="AH54" s="245"/>
      <c r="AI54" s="245"/>
      <c r="AJ54" s="245"/>
      <c r="AK54" s="245"/>
      <c r="AL54" s="34" t="s">
        <v>1</v>
      </c>
      <c r="AO54" s="135" t="s">
        <v>135</v>
      </c>
      <c r="AQ54" s="135" t="s">
        <v>102</v>
      </c>
      <c r="AS54" s="192" t="s">
        <v>152</v>
      </c>
      <c r="AT54" s="193">
        <v>40000</v>
      </c>
    </row>
    <row r="55" spans="1:46" ht="37.5" customHeight="1" thickTop="1" thickBot="1" x14ac:dyDescent="0.4">
      <c r="W55" s="247" t="s">
        <v>232</v>
      </c>
      <c r="X55" s="247"/>
      <c r="Y55" s="247"/>
      <c r="Z55" s="247"/>
      <c r="AA55" s="247"/>
      <c r="AB55" s="247"/>
      <c r="AC55" s="247"/>
      <c r="AD55" s="247"/>
      <c r="AE55" s="247"/>
      <c r="AF55" s="245">
        <f>IF(OR(ISBLANK(AF53),AF54=""),"",MIN(AF53,AF54))</f>
        <v>100000</v>
      </c>
      <c r="AG55" s="245"/>
      <c r="AH55" s="245"/>
      <c r="AI55" s="245"/>
      <c r="AJ55" s="245"/>
      <c r="AK55" s="245"/>
      <c r="AL55" s="34" t="s">
        <v>1</v>
      </c>
      <c r="AO55" s="135" t="s">
        <v>137</v>
      </c>
      <c r="AQ55" s="135" t="s">
        <v>103</v>
      </c>
      <c r="AS55" s="192" t="s">
        <v>153</v>
      </c>
      <c r="AT55" s="193">
        <v>40000</v>
      </c>
    </row>
    <row r="56" spans="1:46" s="22" customFormat="1" ht="37.5" customHeight="1" thickTop="1" thickBot="1" x14ac:dyDescent="0.4">
      <c r="A56" s="41"/>
      <c r="B56" s="35"/>
      <c r="C56" s="36"/>
      <c r="D56" s="36"/>
      <c r="E56" s="36"/>
      <c r="F56" s="36"/>
      <c r="G56" s="36"/>
      <c r="H56" s="36"/>
      <c r="I56" s="36"/>
      <c r="J56" s="37"/>
      <c r="K56" s="37"/>
      <c r="L56" s="37"/>
      <c r="M56" s="37"/>
      <c r="N56" s="37"/>
      <c r="O56" s="38"/>
      <c r="P56" s="36"/>
      <c r="Q56" s="36"/>
      <c r="R56" s="36"/>
      <c r="S56" s="36"/>
      <c r="T56" s="36"/>
      <c r="U56" s="36"/>
      <c r="V56" s="36"/>
      <c r="W56" s="36"/>
      <c r="X56" s="37"/>
      <c r="Y56" s="37"/>
      <c r="Z56" s="37"/>
      <c r="AA56" s="37"/>
      <c r="AB56" s="37"/>
      <c r="AC56" s="37"/>
      <c r="AD56" s="38"/>
      <c r="AE56" s="38"/>
      <c r="AF56" s="38"/>
      <c r="AG56" s="38"/>
      <c r="AH56" s="38"/>
      <c r="AI56" s="38"/>
      <c r="AJ56" s="38"/>
      <c r="AK56" s="38"/>
      <c r="AL56" s="38"/>
      <c r="AM56" s="13"/>
      <c r="AN56" s="13"/>
      <c r="AO56" s="135" t="s">
        <v>132</v>
      </c>
      <c r="AQ56" s="135" t="s">
        <v>104</v>
      </c>
      <c r="AS56" s="192" t="s">
        <v>154</v>
      </c>
      <c r="AT56" s="193">
        <v>40000</v>
      </c>
    </row>
    <row r="57" spans="1:46" ht="37.5" customHeight="1" thickTop="1" thickBot="1" x14ac:dyDescent="0.4">
      <c r="A57" s="41"/>
      <c r="B57" s="249" t="s">
        <v>223</v>
      </c>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250"/>
      <c r="AL57" s="251"/>
      <c r="AO57" s="135" t="s">
        <v>139</v>
      </c>
      <c r="AQ57" s="135" t="s">
        <v>105</v>
      </c>
      <c r="AS57" s="192" t="s">
        <v>240</v>
      </c>
      <c r="AT57" s="193">
        <v>40000</v>
      </c>
    </row>
    <row r="58" spans="1:46" s="23" customFormat="1" ht="37.5" customHeight="1" thickTop="1" thickBot="1" x14ac:dyDescent="0.4">
      <c r="A58" s="41"/>
      <c r="B58" s="254" t="s">
        <v>224</v>
      </c>
      <c r="C58" s="254"/>
      <c r="D58" s="254"/>
      <c r="E58" s="254"/>
      <c r="F58" s="254"/>
      <c r="G58" s="254"/>
      <c r="H58" s="254"/>
      <c r="I58" s="254"/>
      <c r="J58" s="254"/>
      <c r="K58" s="254"/>
      <c r="L58" s="254"/>
      <c r="M58" s="254"/>
      <c r="N58" s="254"/>
      <c r="O58" s="254"/>
      <c r="P58" s="254"/>
      <c r="Q58" s="254"/>
      <c r="R58" s="254"/>
      <c r="S58" s="254"/>
      <c r="T58" s="254"/>
      <c r="U58" s="254"/>
      <c r="V58" s="254"/>
      <c r="W58" s="254"/>
      <c r="X58" s="254"/>
      <c r="Y58" s="254"/>
      <c r="Z58" s="254"/>
      <c r="AA58" s="254"/>
      <c r="AB58" s="254"/>
      <c r="AC58" s="254"/>
      <c r="AD58" s="254"/>
      <c r="AE58" s="254"/>
      <c r="AF58" s="254"/>
      <c r="AG58" s="254"/>
      <c r="AH58" s="254"/>
      <c r="AI58" s="254"/>
      <c r="AJ58" s="254"/>
      <c r="AK58" s="254"/>
      <c r="AL58" s="254"/>
      <c r="AM58" s="13"/>
      <c r="AN58" s="13"/>
      <c r="AO58" s="135" t="s">
        <v>141</v>
      </c>
      <c r="AQ58" s="135" t="s">
        <v>106</v>
      </c>
      <c r="AS58" s="192" t="s">
        <v>239</v>
      </c>
      <c r="AT58" s="193">
        <v>30000</v>
      </c>
    </row>
    <row r="59" spans="1:46" ht="37.5" customHeight="1" thickTop="1" thickBot="1" x14ac:dyDescent="0.4">
      <c r="A59" s="41"/>
      <c r="B59" s="252" t="s">
        <v>257</v>
      </c>
      <c r="C59" s="252"/>
      <c r="D59" s="252"/>
      <c r="E59" s="252"/>
      <c r="F59" s="252"/>
      <c r="G59" s="252"/>
      <c r="H59" s="252"/>
      <c r="I59" s="252"/>
      <c r="J59" s="252"/>
      <c r="K59" s="253">
        <v>98765</v>
      </c>
      <c r="L59" s="253"/>
      <c r="M59" s="253"/>
      <c r="N59" s="253"/>
      <c r="O59" s="253"/>
      <c r="P59" s="253"/>
      <c r="Q59" s="34" t="s">
        <v>1</v>
      </c>
      <c r="R59" s="36"/>
      <c r="S59" s="36"/>
      <c r="T59" s="36"/>
      <c r="U59" s="36"/>
      <c r="V59" s="36"/>
      <c r="W59" s="36"/>
      <c r="X59" s="37"/>
      <c r="Y59" s="37"/>
      <c r="Z59" s="37"/>
      <c r="AA59" s="37"/>
      <c r="AB59" s="37"/>
      <c r="AC59" s="37"/>
      <c r="AD59" s="38"/>
      <c r="AE59" s="38"/>
      <c r="AF59" s="38"/>
      <c r="AG59" s="38"/>
      <c r="AH59" s="38"/>
      <c r="AI59" s="38"/>
      <c r="AJ59" s="38"/>
      <c r="AK59" s="38"/>
      <c r="AL59" s="38"/>
      <c r="AO59" s="135" t="s">
        <v>140</v>
      </c>
      <c r="AQ59" s="135" t="s">
        <v>107</v>
      </c>
      <c r="AS59" s="235" t="s">
        <v>246</v>
      </c>
      <c r="AT59" s="236">
        <v>40000</v>
      </c>
    </row>
    <row r="60" spans="1:46" ht="37.5" customHeight="1" thickTop="1" thickBot="1" x14ac:dyDescent="0.4">
      <c r="A60" s="41"/>
      <c r="B60" s="254" t="s">
        <v>225</v>
      </c>
      <c r="C60" s="254"/>
      <c r="D60" s="254"/>
      <c r="E60" s="254"/>
      <c r="F60" s="254"/>
      <c r="G60" s="254"/>
      <c r="H60" s="254"/>
      <c r="I60" s="254"/>
      <c r="J60" s="254"/>
      <c r="K60" s="254"/>
      <c r="L60" s="254"/>
      <c r="M60" s="254"/>
      <c r="N60" s="254"/>
      <c r="O60" s="254"/>
      <c r="P60" s="254"/>
      <c r="Q60" s="254"/>
      <c r="R60" s="254"/>
      <c r="S60" s="254"/>
      <c r="T60" s="254"/>
      <c r="U60" s="254"/>
      <c r="V60" s="254"/>
      <c r="W60" s="254"/>
      <c r="X60" s="254"/>
      <c r="Y60" s="254"/>
      <c r="Z60" s="254"/>
      <c r="AA60" s="254"/>
      <c r="AB60" s="254"/>
      <c r="AC60" s="254"/>
      <c r="AD60" s="254"/>
      <c r="AE60" s="254"/>
      <c r="AF60" s="254"/>
      <c r="AG60" s="254"/>
      <c r="AH60" s="254"/>
      <c r="AI60" s="254"/>
      <c r="AJ60" s="254"/>
      <c r="AK60" s="254"/>
      <c r="AL60" s="254"/>
      <c r="AO60" s="22"/>
      <c r="AQ60" s="135" t="s">
        <v>108</v>
      </c>
      <c r="AS60" s="237" t="s">
        <v>287</v>
      </c>
      <c r="AT60" s="236">
        <v>30000</v>
      </c>
    </row>
    <row r="61" spans="1:46" s="23" customFormat="1" ht="37.5" customHeight="1" thickTop="1" thickBot="1" x14ac:dyDescent="0.4">
      <c r="A61" s="41"/>
      <c r="B61" s="255" t="s">
        <v>83</v>
      </c>
      <c r="C61" s="255"/>
      <c r="D61" s="255"/>
      <c r="E61" s="255"/>
      <c r="F61" s="255"/>
      <c r="G61" s="255"/>
      <c r="H61" s="255"/>
      <c r="I61" s="255"/>
      <c r="J61" s="255"/>
      <c r="K61" s="258" t="s">
        <v>271</v>
      </c>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258"/>
      <c r="AL61" s="258"/>
      <c r="AM61" s="13"/>
      <c r="AN61" s="13"/>
      <c r="AO61" s="13"/>
      <c r="AQ61" s="135" t="s">
        <v>111</v>
      </c>
      <c r="AS61" s="31"/>
      <c r="AT61" s="31"/>
    </row>
    <row r="62" spans="1:46" s="17" customFormat="1" ht="37.5" customHeight="1" thickBot="1" x14ac:dyDescent="0.4">
      <c r="A62" s="41"/>
      <c r="B62" s="256"/>
      <c r="C62" s="256"/>
      <c r="D62" s="256"/>
      <c r="E62" s="256"/>
      <c r="F62" s="256"/>
      <c r="G62" s="256"/>
      <c r="H62" s="256"/>
      <c r="I62" s="256"/>
      <c r="J62" s="256"/>
      <c r="K62" s="259"/>
      <c r="L62" s="259"/>
      <c r="M62" s="259"/>
      <c r="N62" s="259"/>
      <c r="O62" s="259"/>
      <c r="P62" s="259"/>
      <c r="Q62" s="259"/>
      <c r="R62" s="259"/>
      <c r="S62" s="259"/>
      <c r="T62" s="259"/>
      <c r="U62" s="259"/>
      <c r="V62" s="259"/>
      <c r="W62" s="259"/>
      <c r="X62" s="259"/>
      <c r="Y62" s="259"/>
      <c r="Z62" s="259"/>
      <c r="AA62" s="259"/>
      <c r="AB62" s="259"/>
      <c r="AC62" s="259"/>
      <c r="AD62" s="259"/>
      <c r="AE62" s="259"/>
      <c r="AF62" s="259"/>
      <c r="AG62" s="259"/>
      <c r="AH62" s="259"/>
      <c r="AI62" s="259"/>
      <c r="AJ62" s="259"/>
      <c r="AK62" s="259"/>
      <c r="AL62" s="259"/>
      <c r="AM62" s="13"/>
      <c r="AN62" s="13"/>
      <c r="AO62" s="23"/>
      <c r="AQ62" s="135" t="s">
        <v>112</v>
      </c>
      <c r="AS62" s="13"/>
      <c r="AT62" s="13"/>
    </row>
    <row r="63" spans="1:46" ht="37.5" customHeight="1" thickBot="1" x14ac:dyDescent="0.4">
      <c r="A63" s="41"/>
      <c r="B63" s="256"/>
      <c r="C63" s="256"/>
      <c r="D63" s="256"/>
      <c r="E63" s="256"/>
      <c r="F63" s="256"/>
      <c r="G63" s="256"/>
      <c r="H63" s="256"/>
      <c r="I63" s="256"/>
      <c r="J63" s="256"/>
      <c r="K63" s="259"/>
      <c r="L63" s="259"/>
      <c r="M63" s="259"/>
      <c r="N63" s="259"/>
      <c r="O63" s="259"/>
      <c r="P63" s="259"/>
      <c r="Q63" s="259"/>
      <c r="R63" s="259"/>
      <c r="S63" s="259"/>
      <c r="T63" s="259"/>
      <c r="U63" s="259"/>
      <c r="V63" s="259"/>
      <c r="W63" s="259"/>
      <c r="X63" s="259"/>
      <c r="Y63" s="259"/>
      <c r="Z63" s="259"/>
      <c r="AA63" s="259"/>
      <c r="AB63" s="259"/>
      <c r="AC63" s="259"/>
      <c r="AD63" s="259"/>
      <c r="AE63" s="259"/>
      <c r="AF63" s="259"/>
      <c r="AG63" s="259"/>
      <c r="AH63" s="259"/>
      <c r="AI63" s="259"/>
      <c r="AJ63" s="259"/>
      <c r="AK63" s="259"/>
      <c r="AL63" s="259"/>
      <c r="AQ63" s="135" t="s">
        <v>113</v>
      </c>
    </row>
    <row r="64" spans="1:46" s="23" customFormat="1" ht="37.5" customHeight="1" thickBot="1" x14ac:dyDescent="0.4">
      <c r="A64" s="41"/>
      <c r="B64" s="257"/>
      <c r="C64" s="257"/>
      <c r="D64" s="257"/>
      <c r="E64" s="257"/>
      <c r="F64" s="257"/>
      <c r="G64" s="257"/>
      <c r="H64" s="257"/>
      <c r="I64" s="257"/>
      <c r="J64" s="257"/>
      <c r="K64" s="260"/>
      <c r="L64" s="260"/>
      <c r="M64" s="260"/>
      <c r="N64" s="260"/>
      <c r="O64" s="260"/>
      <c r="P64" s="260"/>
      <c r="Q64" s="260"/>
      <c r="R64" s="260"/>
      <c r="S64" s="260"/>
      <c r="T64" s="260"/>
      <c r="U64" s="260"/>
      <c r="V64" s="260"/>
      <c r="W64" s="260"/>
      <c r="X64" s="260"/>
      <c r="Y64" s="260"/>
      <c r="Z64" s="260"/>
      <c r="AA64" s="260"/>
      <c r="AB64" s="260"/>
      <c r="AC64" s="260"/>
      <c r="AD64" s="260"/>
      <c r="AE64" s="260"/>
      <c r="AF64" s="260"/>
      <c r="AG64" s="260"/>
      <c r="AH64" s="260"/>
      <c r="AI64" s="260"/>
      <c r="AJ64" s="260"/>
      <c r="AK64" s="260"/>
      <c r="AL64" s="260"/>
      <c r="AM64" s="13"/>
      <c r="AN64" s="13"/>
      <c r="AO64" s="13"/>
      <c r="AQ64" s="135" t="s">
        <v>100</v>
      </c>
      <c r="AS64" s="13"/>
      <c r="AT64" s="13"/>
    </row>
    <row r="65" spans="1:46" ht="37.5" customHeight="1" thickTop="1" thickBot="1" x14ac:dyDescent="0.4">
      <c r="A65" s="41"/>
      <c r="B65" s="254" t="s">
        <v>226</v>
      </c>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O65" s="23"/>
      <c r="AQ65" s="135" t="s">
        <v>101</v>
      </c>
    </row>
    <row r="66" spans="1:46" ht="37.5" customHeight="1" thickTop="1" thickBot="1" x14ac:dyDescent="0.4">
      <c r="A66" s="41"/>
      <c r="B66" s="360" t="s">
        <v>184</v>
      </c>
      <c r="C66" s="360"/>
      <c r="D66" s="360"/>
      <c r="E66" s="360"/>
      <c r="F66" s="360"/>
      <c r="G66" s="360"/>
      <c r="H66" s="360"/>
      <c r="I66" s="360"/>
      <c r="J66" s="360"/>
      <c r="K66" s="245">
        <f>IF(ISBLANK(K59),"",K59)</f>
        <v>98765</v>
      </c>
      <c r="L66" s="245"/>
      <c r="M66" s="245"/>
      <c r="N66" s="245"/>
      <c r="O66" s="245"/>
      <c r="P66" s="245"/>
      <c r="Q66" s="34" t="s">
        <v>1</v>
      </c>
      <c r="R66" s="36"/>
      <c r="S66" s="361" t="str" cm="1">
        <f t="array" ref="S66">IF(ISBLANK(K59),"",_xlfn.IFS(K68&lt;0,"変更後の交付申請額が既交付決定額を下回っているため、超過交付となっている補助金額の返還が必要となります。後日、戻入の納付書を送付します。（次の「請求情報」は入力不要）",K68=0,"交付申請額に変更がないため、事業計画変更申請書の提出は必要ありません。",K68&gt;0,"今回の事業計画変更申請書の提出により、補助金の追加交付があるため、次の「請求情報」の各項目を入力してください。"))</f>
        <v>今回の事業計画変更申請書の提出により、補助金の追加交付があるため、次の「請求情報」の各項目を入力してください。</v>
      </c>
      <c r="T66" s="361"/>
      <c r="U66" s="361"/>
      <c r="V66" s="361"/>
      <c r="W66" s="361"/>
      <c r="X66" s="361"/>
      <c r="Y66" s="361"/>
      <c r="Z66" s="361"/>
      <c r="AA66" s="361"/>
      <c r="AB66" s="361"/>
      <c r="AC66" s="361"/>
      <c r="AD66" s="361"/>
      <c r="AE66" s="361"/>
      <c r="AF66" s="361"/>
      <c r="AG66" s="361"/>
      <c r="AH66" s="361"/>
      <c r="AI66" s="361"/>
      <c r="AJ66" s="361"/>
      <c r="AK66" s="361"/>
      <c r="AL66" s="361"/>
      <c r="AO66" s="23"/>
      <c r="AQ66" s="135" t="s">
        <v>109</v>
      </c>
    </row>
    <row r="67" spans="1:46" ht="37.5" customHeight="1" thickTop="1" thickBot="1" x14ac:dyDescent="0.4">
      <c r="A67" s="41"/>
      <c r="B67" s="246" t="s">
        <v>185</v>
      </c>
      <c r="C67" s="246"/>
      <c r="D67" s="246"/>
      <c r="E67" s="246"/>
      <c r="F67" s="246"/>
      <c r="G67" s="246"/>
      <c r="H67" s="246"/>
      <c r="I67" s="246"/>
      <c r="J67" s="246"/>
      <c r="K67" s="245">
        <f>IF(ISBLANK(AF53),"",AF55)</f>
        <v>100000</v>
      </c>
      <c r="L67" s="245"/>
      <c r="M67" s="245"/>
      <c r="N67" s="245"/>
      <c r="O67" s="245"/>
      <c r="P67" s="245"/>
      <c r="Q67" s="34" t="s">
        <v>1</v>
      </c>
      <c r="R67" s="36"/>
      <c r="S67" s="361"/>
      <c r="T67" s="361"/>
      <c r="U67" s="361"/>
      <c r="V67" s="361"/>
      <c r="W67" s="361"/>
      <c r="X67" s="361"/>
      <c r="Y67" s="361"/>
      <c r="Z67" s="361"/>
      <c r="AA67" s="361"/>
      <c r="AB67" s="361"/>
      <c r="AC67" s="361"/>
      <c r="AD67" s="361"/>
      <c r="AE67" s="361"/>
      <c r="AF67" s="361"/>
      <c r="AG67" s="361"/>
      <c r="AH67" s="361"/>
      <c r="AI67" s="361"/>
      <c r="AJ67" s="361"/>
      <c r="AK67" s="361"/>
      <c r="AL67" s="361"/>
      <c r="AO67" s="23"/>
      <c r="AQ67" s="135" t="s">
        <v>110</v>
      </c>
    </row>
    <row r="68" spans="1:46" ht="37.5" customHeight="1" thickTop="1" thickBot="1" x14ac:dyDescent="0.4">
      <c r="A68" s="41"/>
      <c r="B68" s="247" t="s">
        <v>82</v>
      </c>
      <c r="C68" s="247"/>
      <c r="D68" s="247"/>
      <c r="E68" s="247"/>
      <c r="F68" s="247"/>
      <c r="G68" s="247"/>
      <c r="H68" s="247"/>
      <c r="I68" s="247"/>
      <c r="J68" s="247"/>
      <c r="K68" s="248">
        <f>IF(ISBLANK(K59),"",K67-K66)</f>
        <v>1235</v>
      </c>
      <c r="L68" s="248"/>
      <c r="M68" s="248"/>
      <c r="N68" s="248"/>
      <c r="O68" s="248"/>
      <c r="P68" s="248"/>
      <c r="Q68" s="34" t="s">
        <v>1</v>
      </c>
      <c r="R68" s="36"/>
      <c r="S68" s="361"/>
      <c r="T68" s="361"/>
      <c r="U68" s="361"/>
      <c r="V68" s="361"/>
      <c r="W68" s="361"/>
      <c r="X68" s="361"/>
      <c r="Y68" s="361"/>
      <c r="Z68" s="361"/>
      <c r="AA68" s="361"/>
      <c r="AB68" s="361"/>
      <c r="AC68" s="361"/>
      <c r="AD68" s="361"/>
      <c r="AE68" s="361"/>
      <c r="AF68" s="361"/>
      <c r="AG68" s="361"/>
      <c r="AH68" s="361"/>
      <c r="AI68" s="361"/>
      <c r="AJ68" s="361"/>
      <c r="AK68" s="361"/>
      <c r="AL68" s="361"/>
      <c r="AO68" s="23"/>
      <c r="AQ68" s="135" t="s">
        <v>114</v>
      </c>
      <c r="AS68" s="16"/>
      <c r="AT68" s="16"/>
    </row>
    <row r="69" spans="1:46" ht="37.5" customHeight="1" thickTop="1" thickBot="1" x14ac:dyDescent="0.4">
      <c r="A69" s="41"/>
      <c r="B69" s="35"/>
      <c r="C69" s="36"/>
      <c r="D69" s="36"/>
      <c r="E69" s="36"/>
      <c r="F69" s="36"/>
      <c r="G69" s="36"/>
      <c r="H69" s="36"/>
      <c r="I69" s="36"/>
      <c r="J69" s="37"/>
      <c r="K69" s="37"/>
      <c r="L69" s="37"/>
      <c r="M69" s="37"/>
      <c r="N69" s="37"/>
      <c r="O69" s="38"/>
      <c r="P69" s="36"/>
      <c r="Q69" s="36"/>
      <c r="R69" s="36"/>
      <c r="S69" s="36"/>
      <c r="T69" s="36"/>
      <c r="U69" s="36"/>
      <c r="V69" s="36"/>
      <c r="W69" s="36"/>
      <c r="X69" s="37"/>
      <c r="Y69" s="37"/>
      <c r="Z69" s="37"/>
      <c r="AA69" s="37"/>
      <c r="AB69" s="37"/>
      <c r="AC69" s="37"/>
      <c r="AD69" s="38"/>
      <c r="AE69" s="38"/>
      <c r="AF69" s="38"/>
      <c r="AG69" s="38"/>
      <c r="AH69" s="38"/>
      <c r="AI69" s="38"/>
      <c r="AJ69" s="38"/>
      <c r="AK69" s="38"/>
      <c r="AL69" s="38"/>
      <c r="AO69" s="23"/>
      <c r="AQ69" s="135" t="s">
        <v>119</v>
      </c>
      <c r="AS69" s="10"/>
      <c r="AT69" s="10"/>
    </row>
    <row r="70" spans="1:46" ht="37.5" customHeight="1" thickBot="1" x14ac:dyDescent="0.4">
      <c r="A70" s="41"/>
      <c r="B70" s="35"/>
      <c r="C70" s="36"/>
      <c r="D70" s="36"/>
      <c r="E70" s="36"/>
      <c r="F70" s="36"/>
      <c r="G70" s="36"/>
      <c r="H70" s="36"/>
      <c r="I70" s="36"/>
      <c r="J70" s="37"/>
      <c r="K70" s="37"/>
      <c r="L70" s="37"/>
      <c r="M70" s="37"/>
      <c r="N70" s="37"/>
      <c r="O70" s="38"/>
      <c r="P70" s="36"/>
      <c r="Q70" s="36"/>
      <c r="R70" s="36"/>
      <c r="S70" s="36"/>
      <c r="T70" s="36"/>
      <c r="U70" s="36"/>
      <c r="V70" s="36"/>
      <c r="W70" s="36"/>
      <c r="X70" s="37"/>
      <c r="Y70" s="37"/>
      <c r="Z70" s="37"/>
      <c r="AA70" s="37"/>
      <c r="AB70" s="37"/>
      <c r="AC70" s="37"/>
      <c r="AD70" s="38"/>
      <c r="AE70" s="38"/>
      <c r="AF70" s="38"/>
      <c r="AG70" s="38"/>
      <c r="AH70" s="38"/>
      <c r="AI70" s="38"/>
      <c r="AJ70" s="38"/>
      <c r="AK70" s="38"/>
      <c r="AL70" s="38"/>
      <c r="AO70" s="23"/>
      <c r="AQ70" s="135" t="s">
        <v>115</v>
      </c>
      <c r="AS70" s="10"/>
      <c r="AT70" s="10"/>
    </row>
    <row r="71" spans="1:46" s="31" customFormat="1" ht="30" customHeight="1" thickTop="1" thickBot="1" x14ac:dyDescent="0.4">
      <c r="A71" s="33"/>
      <c r="B71" s="249" t="s">
        <v>55</v>
      </c>
      <c r="C71" s="250"/>
      <c r="D71" s="250"/>
      <c r="E71" s="250"/>
      <c r="F71" s="250"/>
      <c r="G71" s="250"/>
      <c r="H71" s="250"/>
      <c r="I71" s="250"/>
      <c r="J71" s="250"/>
      <c r="K71" s="250"/>
      <c r="L71" s="250"/>
      <c r="M71" s="250"/>
      <c r="N71" s="250"/>
      <c r="O71" s="250"/>
      <c r="P71" s="250"/>
      <c r="Q71" s="250"/>
      <c r="R71" s="250"/>
      <c r="S71" s="250"/>
      <c r="T71" s="250"/>
      <c r="U71" s="250"/>
      <c r="V71" s="250"/>
      <c r="W71" s="250"/>
      <c r="X71" s="250"/>
      <c r="Y71" s="250"/>
      <c r="Z71" s="250"/>
      <c r="AA71" s="250"/>
      <c r="AB71" s="250"/>
      <c r="AC71" s="250"/>
      <c r="AD71" s="250"/>
      <c r="AE71" s="250"/>
      <c r="AF71" s="250"/>
      <c r="AG71" s="250"/>
      <c r="AH71" s="250"/>
      <c r="AI71" s="250"/>
      <c r="AJ71" s="250"/>
      <c r="AK71" s="250"/>
      <c r="AL71" s="251"/>
      <c r="AM71" s="13"/>
      <c r="AN71" s="13"/>
      <c r="AO71" s="17"/>
      <c r="AQ71" s="135" t="s">
        <v>116</v>
      </c>
      <c r="AS71" s="10"/>
      <c r="AT71" s="10"/>
    </row>
    <row r="72" spans="1:46" ht="33.75" customHeight="1" thickTop="1" x14ac:dyDescent="0.35">
      <c r="A72" s="10"/>
      <c r="B72" s="35" t="s">
        <v>162</v>
      </c>
      <c r="C72" s="39"/>
      <c r="D72" s="39"/>
      <c r="E72" s="39"/>
      <c r="F72" s="39"/>
      <c r="G72" s="39"/>
      <c r="H72" s="39"/>
      <c r="I72" s="39"/>
      <c r="J72" s="40"/>
      <c r="K72" s="40"/>
      <c r="L72" s="40"/>
      <c r="M72" s="40"/>
      <c r="N72" s="40"/>
      <c r="O72" s="40"/>
      <c r="P72" s="39"/>
      <c r="Q72" s="39"/>
      <c r="R72" s="39"/>
      <c r="S72" s="39"/>
      <c r="T72" s="39"/>
      <c r="U72" s="39"/>
      <c r="V72" s="39"/>
      <c r="W72" s="39"/>
      <c r="X72" s="40"/>
      <c r="Y72" s="40"/>
      <c r="Z72" s="40"/>
      <c r="AA72" s="40"/>
      <c r="AB72" s="40"/>
      <c r="AC72" s="40"/>
      <c r="AD72" s="41"/>
      <c r="AE72" s="41"/>
      <c r="AF72" s="41"/>
      <c r="AG72" s="41"/>
      <c r="AH72" s="41"/>
      <c r="AI72" s="41"/>
      <c r="AJ72" s="41"/>
      <c r="AK72" s="41"/>
      <c r="AL72" s="41"/>
      <c r="AM72" s="41"/>
      <c r="AN72" s="10"/>
      <c r="AS72" s="10"/>
      <c r="AT72" s="10"/>
    </row>
    <row r="73" spans="1:46" s="31" customFormat="1" ht="33.75" customHeight="1" thickBot="1" x14ac:dyDescent="0.4">
      <c r="A73" s="10"/>
      <c r="B73" s="254" t="s">
        <v>160</v>
      </c>
      <c r="C73" s="254"/>
      <c r="D73" s="254"/>
      <c r="E73" s="254"/>
      <c r="F73" s="254"/>
      <c r="G73" s="254"/>
      <c r="H73" s="254"/>
      <c r="I73" s="254"/>
      <c r="J73" s="254"/>
      <c r="K73" s="254"/>
      <c r="L73" s="254"/>
      <c r="M73" s="254"/>
      <c r="N73" s="254"/>
      <c r="O73" s="254"/>
      <c r="P73" s="254"/>
      <c r="Q73" s="254"/>
      <c r="R73" s="254"/>
      <c r="S73" s="254"/>
      <c r="T73" s="254"/>
      <c r="U73" s="254"/>
      <c r="V73" s="254"/>
      <c r="W73" s="254"/>
      <c r="X73" s="254"/>
      <c r="Y73" s="254"/>
      <c r="Z73" s="254"/>
      <c r="AA73" s="254"/>
      <c r="AB73" s="254"/>
      <c r="AC73" s="254"/>
      <c r="AD73" s="254"/>
      <c r="AE73" s="254"/>
      <c r="AF73" s="254"/>
      <c r="AG73" s="254"/>
      <c r="AH73" s="254"/>
      <c r="AI73" s="254"/>
      <c r="AJ73" s="254"/>
      <c r="AK73" s="254"/>
      <c r="AL73" s="254"/>
      <c r="AM73" s="128"/>
      <c r="AN73" s="10"/>
      <c r="AO73" s="23"/>
      <c r="AS73" s="10"/>
      <c r="AT73" s="10"/>
    </row>
    <row r="74" spans="1:46" ht="33.75" customHeight="1" thickTop="1" thickBot="1" x14ac:dyDescent="0.4">
      <c r="A74" s="10"/>
      <c r="B74" s="262" t="s">
        <v>159</v>
      </c>
      <c r="C74" s="263"/>
      <c r="D74" s="263"/>
      <c r="E74" s="263"/>
      <c r="F74" s="263"/>
      <c r="G74" s="263"/>
      <c r="H74" s="263"/>
      <c r="I74" s="263"/>
      <c r="J74" s="264"/>
      <c r="K74" s="300">
        <f>IF(ISBLANK(K31),"",K31+18-WEEKDAY(K31))</f>
        <v>46246</v>
      </c>
      <c r="L74" s="301"/>
      <c r="M74" s="301"/>
      <c r="N74" s="301"/>
      <c r="O74" s="301"/>
      <c r="P74" s="301"/>
      <c r="Q74" s="301"/>
      <c r="R74" s="301"/>
      <c r="S74" s="301"/>
      <c r="T74" s="352"/>
      <c r="U74" s="353"/>
      <c r="V74" s="354"/>
      <c r="W74" s="10"/>
      <c r="X74" s="10"/>
      <c r="Y74" s="10"/>
      <c r="Z74" s="10"/>
      <c r="AA74" s="10"/>
      <c r="AB74" s="10"/>
      <c r="AC74" s="10"/>
      <c r="AD74" s="10"/>
      <c r="AE74" s="10"/>
      <c r="AF74" s="10"/>
      <c r="AG74" s="10"/>
      <c r="AH74" s="10"/>
      <c r="AI74" s="10"/>
      <c r="AJ74" s="10"/>
      <c r="AK74" s="10"/>
      <c r="AL74" s="10"/>
      <c r="AM74" s="10"/>
      <c r="AN74" s="10"/>
    </row>
    <row r="75" spans="1:46" s="16" customFormat="1" ht="33.75" customHeight="1" thickTop="1" thickBot="1" x14ac:dyDescent="0.4">
      <c r="A75" s="10"/>
      <c r="B75" s="265" t="s">
        <v>33</v>
      </c>
      <c r="C75" s="266"/>
      <c r="D75" s="266"/>
      <c r="E75" s="266"/>
      <c r="F75" s="266"/>
      <c r="G75" s="266"/>
      <c r="H75" s="266"/>
      <c r="I75" s="266"/>
      <c r="J75" s="267"/>
      <c r="K75" s="300">
        <f>IF(OR(K68&lt;0,ISBLANK(K31)),"",K31+18-WEEKDAY(K31))</f>
        <v>46246</v>
      </c>
      <c r="L75" s="301"/>
      <c r="M75" s="301"/>
      <c r="N75" s="301"/>
      <c r="O75" s="301"/>
      <c r="P75" s="301"/>
      <c r="Q75" s="301"/>
      <c r="R75" s="301"/>
      <c r="S75" s="301"/>
      <c r="T75" s="302"/>
      <c r="U75" s="303"/>
      <c r="V75" s="304"/>
      <c r="W75" s="42"/>
      <c r="X75" s="10"/>
      <c r="Y75" s="10"/>
      <c r="Z75" s="10"/>
      <c r="AA75" s="10"/>
      <c r="AB75" s="10"/>
      <c r="AC75" s="10"/>
      <c r="AD75" s="10"/>
      <c r="AE75" s="10"/>
      <c r="AF75" s="10"/>
      <c r="AG75" s="10"/>
      <c r="AH75" s="10"/>
      <c r="AI75" s="10"/>
      <c r="AJ75" s="10"/>
      <c r="AK75" s="10"/>
      <c r="AL75" s="10"/>
      <c r="AM75" s="10"/>
      <c r="AN75" s="10"/>
      <c r="AO75" s="31"/>
      <c r="AS75" s="13"/>
      <c r="AT75" s="13"/>
    </row>
    <row r="76" spans="1:46" s="10" customFormat="1" ht="33.75" customHeight="1" thickTop="1" thickBot="1" x14ac:dyDescent="0.4">
      <c r="B76" s="265" t="s">
        <v>7</v>
      </c>
      <c r="C76" s="266"/>
      <c r="D76" s="266"/>
      <c r="E76" s="266"/>
      <c r="F76" s="266"/>
      <c r="G76" s="266"/>
      <c r="H76" s="266"/>
      <c r="I76" s="266"/>
      <c r="J76" s="267"/>
      <c r="K76" s="314">
        <f>IF(ISBLANK(K59),"",IF(K68&gt;0,K68,"＊＊＊＊＊"))</f>
        <v>1235</v>
      </c>
      <c r="L76" s="315"/>
      <c r="M76" s="315"/>
      <c r="N76" s="315"/>
      <c r="O76" s="315"/>
      <c r="P76" s="315"/>
      <c r="Q76" s="315"/>
      <c r="R76" s="315"/>
      <c r="S76" s="315"/>
      <c r="T76" s="316"/>
      <c r="U76" s="317"/>
      <c r="V76" s="318"/>
      <c r="W76" s="42"/>
      <c r="AO76" s="13"/>
      <c r="AS76" s="13"/>
      <c r="AT76" s="13"/>
    </row>
    <row r="77" spans="1:46" s="10" customFormat="1" ht="33.75" customHeight="1" thickTop="1" thickBot="1" x14ac:dyDescent="0.4">
      <c r="A77" s="46"/>
      <c r="B77" s="265" t="s">
        <v>56</v>
      </c>
      <c r="C77" s="266"/>
      <c r="D77" s="266"/>
      <c r="E77" s="266"/>
      <c r="F77" s="266"/>
      <c r="G77" s="266"/>
      <c r="H77" s="266"/>
      <c r="I77" s="266"/>
      <c r="J77" s="267"/>
      <c r="K77" s="300">
        <f>IF(OR(K68&lt;0,ISBLANK(K31)),"",K31+40-WEEKDAY(K31))</f>
        <v>46268</v>
      </c>
      <c r="L77" s="301"/>
      <c r="M77" s="301"/>
      <c r="N77" s="301"/>
      <c r="O77" s="301"/>
      <c r="P77" s="301"/>
      <c r="Q77" s="301"/>
      <c r="R77" s="301"/>
      <c r="S77" s="301"/>
      <c r="T77" s="302"/>
      <c r="U77" s="303"/>
      <c r="V77" s="304"/>
      <c r="W77" s="42"/>
      <c r="X77" s="53"/>
      <c r="Y77" s="53"/>
      <c r="Z77" s="53"/>
      <c r="AA77" s="53"/>
      <c r="AB77" s="53"/>
      <c r="AC77" s="53"/>
      <c r="AD77" s="53"/>
      <c r="AE77" s="53"/>
      <c r="AF77" s="53"/>
      <c r="AG77" s="53"/>
      <c r="AH77" s="53"/>
      <c r="AI77" s="53"/>
      <c r="AJ77" s="53"/>
      <c r="AK77" s="53"/>
      <c r="AL77" s="53"/>
      <c r="AN77" s="53"/>
      <c r="AO77" s="31"/>
      <c r="AS77" s="13"/>
      <c r="AT77" s="13"/>
    </row>
    <row r="78" spans="1:46" s="10" customFormat="1" ht="33.75" customHeight="1" thickTop="1" thickBot="1" x14ac:dyDescent="0.4">
      <c r="A78" s="46"/>
      <c r="B78" s="349" t="s">
        <v>161</v>
      </c>
      <c r="C78" s="350"/>
      <c r="D78" s="350"/>
      <c r="E78" s="350"/>
      <c r="F78" s="350"/>
      <c r="G78" s="350"/>
      <c r="H78" s="350"/>
      <c r="I78" s="350"/>
      <c r="J78" s="351"/>
      <c r="K78" s="300">
        <f>IF(ISBLANK(K31),"",K31+18-WEEKDAY(K31))</f>
        <v>46246</v>
      </c>
      <c r="L78" s="301"/>
      <c r="M78" s="301"/>
      <c r="N78" s="301"/>
      <c r="O78" s="301"/>
      <c r="P78" s="301"/>
      <c r="Q78" s="301"/>
      <c r="R78" s="301"/>
      <c r="S78" s="301"/>
      <c r="T78" s="302"/>
      <c r="U78" s="303"/>
      <c r="V78" s="304"/>
      <c r="W78" s="42"/>
      <c r="X78" s="53"/>
      <c r="Y78" s="53"/>
      <c r="Z78" s="53"/>
      <c r="AA78" s="53"/>
      <c r="AB78" s="53"/>
      <c r="AC78" s="53"/>
      <c r="AD78" s="53"/>
      <c r="AE78" s="53"/>
      <c r="AF78" s="53"/>
      <c r="AG78" s="53"/>
      <c r="AH78" s="53"/>
      <c r="AI78" s="53"/>
      <c r="AJ78" s="53"/>
      <c r="AK78" s="53"/>
      <c r="AL78" s="53"/>
      <c r="AN78" s="46"/>
      <c r="AO78" s="13"/>
      <c r="AQ78" s="13"/>
      <c r="AS78" s="13"/>
      <c r="AT78" s="13"/>
    </row>
    <row r="79" spans="1:46" s="10" customFormat="1" ht="22.5" customHeight="1" thickTop="1" x14ac:dyDescent="0.35">
      <c r="A79" s="33"/>
      <c r="B79" s="56" t="s">
        <v>51</v>
      </c>
      <c r="C79" s="54"/>
      <c r="D79" s="54"/>
      <c r="E79" s="54"/>
      <c r="F79" s="54"/>
      <c r="G79" s="54"/>
      <c r="H79" s="54"/>
      <c r="I79" s="54"/>
      <c r="J79" s="54"/>
      <c r="K79" s="54"/>
      <c r="L79" s="54"/>
      <c r="M79" s="54"/>
      <c r="N79" s="54"/>
      <c r="O79" s="54"/>
      <c r="P79" s="54"/>
      <c r="Q79" s="54"/>
      <c r="R79" s="54"/>
      <c r="S79" s="54"/>
      <c r="T79" s="54"/>
      <c r="U79" s="54"/>
      <c r="V79" s="54"/>
      <c r="W79" s="55"/>
      <c r="X79" s="55"/>
      <c r="Y79" s="55"/>
      <c r="Z79" s="55"/>
      <c r="AA79" s="55"/>
      <c r="AB79" s="55"/>
      <c r="AC79" s="55"/>
      <c r="AD79" s="55"/>
      <c r="AE79" s="55"/>
      <c r="AF79" s="55"/>
      <c r="AG79" s="55"/>
      <c r="AH79" s="55"/>
      <c r="AI79" s="55"/>
      <c r="AJ79" s="55"/>
      <c r="AK79" s="55"/>
      <c r="AL79" s="55"/>
      <c r="AM79" s="55"/>
      <c r="AO79" s="16"/>
      <c r="AQ79" s="16"/>
      <c r="AS79" s="13"/>
      <c r="AT79" s="13"/>
    </row>
    <row r="80" spans="1:46" s="10" customFormat="1" ht="33.75" customHeight="1" x14ac:dyDescent="0.35">
      <c r="B80" s="43" t="s">
        <v>163</v>
      </c>
      <c r="C80" s="44"/>
      <c r="D80" s="44"/>
      <c r="E80" s="44"/>
      <c r="F80" s="44"/>
      <c r="G80" s="44"/>
      <c r="H80" s="44"/>
      <c r="I80" s="44"/>
      <c r="J80" s="45"/>
      <c r="K80" s="45"/>
      <c r="L80" s="45"/>
      <c r="M80" s="45"/>
      <c r="N80" s="45"/>
      <c r="O80" s="45"/>
      <c r="P80" s="44"/>
      <c r="Q80" s="44"/>
      <c r="R80" s="44"/>
      <c r="S80" s="44"/>
      <c r="T80" s="44"/>
      <c r="U80" s="44"/>
      <c r="V80" s="44"/>
      <c r="W80" s="44"/>
      <c r="X80" s="45"/>
      <c r="Y80" s="45"/>
      <c r="Z80" s="45"/>
      <c r="AA80" s="45"/>
      <c r="AB80" s="45"/>
      <c r="AC80" s="45"/>
      <c r="AD80" s="46"/>
      <c r="AE80" s="46"/>
      <c r="AF80" s="46"/>
      <c r="AG80" s="46"/>
      <c r="AH80" s="46"/>
      <c r="AI80" s="46"/>
      <c r="AJ80" s="46"/>
      <c r="AK80" s="46"/>
      <c r="AL80" s="46"/>
      <c r="AM80" s="55"/>
      <c r="AS80" s="13"/>
      <c r="AT80" s="13"/>
    </row>
    <row r="81" spans="1:46" ht="33.75" customHeight="1" thickBot="1" x14ac:dyDescent="0.4">
      <c r="B81" s="131" t="s">
        <v>227</v>
      </c>
      <c r="C81" s="131"/>
      <c r="D81" s="131"/>
      <c r="E81" s="131"/>
      <c r="F81" s="131"/>
      <c r="G81" s="131"/>
      <c r="H81" s="131"/>
      <c r="I81" s="131"/>
      <c r="J81" s="131"/>
      <c r="K81" s="131"/>
      <c r="L81" s="131"/>
      <c r="M81" s="131"/>
      <c r="N81" s="131"/>
      <c r="O81" s="131"/>
      <c r="P81" s="131"/>
      <c r="Q81" s="131"/>
      <c r="R81" s="131"/>
      <c r="S81" s="131"/>
      <c r="T81" s="131"/>
      <c r="U81" s="131"/>
      <c r="V81" s="131"/>
      <c r="W81" s="131"/>
      <c r="X81" s="131"/>
      <c r="Y81" s="131"/>
      <c r="Z81" s="131"/>
      <c r="AA81" s="131"/>
      <c r="AB81" s="131"/>
      <c r="AC81" s="131"/>
      <c r="AD81" s="131"/>
      <c r="AE81" s="131"/>
      <c r="AF81" s="131"/>
      <c r="AG81" s="131"/>
      <c r="AH81" s="131"/>
      <c r="AI81" s="131"/>
      <c r="AJ81" s="131"/>
      <c r="AK81" s="131"/>
      <c r="AL81" s="131"/>
      <c r="AM81" s="46"/>
      <c r="AO81" s="10"/>
      <c r="AQ81" s="10"/>
    </row>
    <row r="82" spans="1:46" ht="37.5" customHeight="1" thickTop="1" thickBot="1" x14ac:dyDescent="0.4">
      <c r="B82" s="285" t="s">
        <v>12</v>
      </c>
      <c r="C82" s="286"/>
      <c r="D82" s="286"/>
      <c r="E82" s="286"/>
      <c r="F82" s="286"/>
      <c r="G82" s="286"/>
      <c r="H82" s="286"/>
      <c r="I82" s="286"/>
      <c r="J82" s="287"/>
      <c r="K82" s="319" t="s">
        <v>272</v>
      </c>
      <c r="L82" s="320"/>
      <c r="M82" s="320"/>
      <c r="N82" s="320"/>
      <c r="O82" s="320"/>
      <c r="P82" s="320"/>
      <c r="Q82" s="320"/>
      <c r="R82" s="320"/>
      <c r="S82" s="320"/>
      <c r="T82" s="320"/>
      <c r="U82" s="320"/>
      <c r="V82" s="320"/>
      <c r="W82" s="321"/>
      <c r="X82" s="322" t="s">
        <v>34</v>
      </c>
      <c r="Y82" s="323"/>
      <c r="Z82" s="323"/>
      <c r="AA82" s="323"/>
      <c r="AB82" s="323"/>
      <c r="AC82" s="324"/>
      <c r="AD82" s="328">
        <v>123</v>
      </c>
      <c r="AE82" s="329"/>
      <c r="AF82" s="329"/>
      <c r="AG82" s="329"/>
      <c r="AH82" s="330"/>
      <c r="AI82" s="10"/>
      <c r="AJ82" s="10"/>
      <c r="AK82" s="10"/>
      <c r="AL82" s="10"/>
      <c r="AM82" s="131"/>
      <c r="AS82" s="38"/>
      <c r="AT82" s="38"/>
    </row>
    <row r="83" spans="1:46" ht="37.5" customHeight="1" thickTop="1" thickBot="1" x14ac:dyDescent="0.4">
      <c r="B83" s="331" t="s">
        <v>20</v>
      </c>
      <c r="C83" s="332"/>
      <c r="D83" s="332"/>
      <c r="E83" s="332"/>
      <c r="F83" s="332"/>
      <c r="G83" s="332"/>
      <c r="H83" s="332"/>
      <c r="I83" s="332"/>
      <c r="J83" s="333"/>
      <c r="K83" s="319" t="s">
        <v>273</v>
      </c>
      <c r="L83" s="320"/>
      <c r="M83" s="320"/>
      <c r="N83" s="320"/>
      <c r="O83" s="320"/>
      <c r="P83" s="320"/>
      <c r="Q83" s="320"/>
      <c r="R83" s="320"/>
      <c r="S83" s="320"/>
      <c r="T83" s="320"/>
      <c r="U83" s="320"/>
      <c r="V83" s="320"/>
      <c r="W83" s="321"/>
      <c r="X83" s="334" t="s">
        <v>35</v>
      </c>
      <c r="Y83" s="335"/>
      <c r="Z83" s="335"/>
      <c r="AA83" s="335"/>
      <c r="AB83" s="336"/>
      <c r="AC83" s="337"/>
      <c r="AD83" s="325">
        <v>456</v>
      </c>
      <c r="AE83" s="326"/>
      <c r="AF83" s="326"/>
      <c r="AG83" s="326"/>
      <c r="AH83" s="327"/>
      <c r="AM83" s="10"/>
      <c r="AS83" s="29"/>
      <c r="AT83" s="29"/>
    </row>
    <row r="84" spans="1:46" ht="37.5" customHeight="1" thickTop="1" thickBot="1" x14ac:dyDescent="0.4">
      <c r="B84" s="331" t="s">
        <v>36</v>
      </c>
      <c r="C84" s="332"/>
      <c r="D84" s="332"/>
      <c r="E84" s="332"/>
      <c r="F84" s="332"/>
      <c r="G84" s="332"/>
      <c r="H84" s="332"/>
      <c r="I84" s="332"/>
      <c r="J84" s="333"/>
      <c r="K84" s="338" t="s">
        <v>274</v>
      </c>
      <c r="L84" s="339"/>
      <c r="M84" s="339"/>
      <c r="N84" s="339"/>
      <c r="O84" s="339"/>
      <c r="P84" s="339"/>
      <c r="Q84" s="339"/>
      <c r="R84" s="340"/>
      <c r="S84" s="341" t="s">
        <v>14</v>
      </c>
      <c r="T84" s="342"/>
      <c r="U84" s="342"/>
      <c r="V84" s="342"/>
      <c r="W84" s="342"/>
      <c r="X84" s="343"/>
      <c r="Y84" s="343"/>
      <c r="Z84" s="343"/>
      <c r="AA84" s="344"/>
      <c r="AB84" s="345">
        <v>123456</v>
      </c>
      <c r="AC84" s="346"/>
      <c r="AD84" s="346"/>
      <c r="AE84" s="346"/>
      <c r="AF84" s="346"/>
      <c r="AG84" s="346"/>
      <c r="AH84" s="347"/>
    </row>
    <row r="85" spans="1:46" ht="54" customHeight="1" thickTop="1" thickBot="1" x14ac:dyDescent="0.4">
      <c r="A85" s="48"/>
      <c r="B85" s="348" t="s">
        <v>42</v>
      </c>
      <c r="C85" s="247"/>
      <c r="D85" s="247"/>
      <c r="E85" s="247"/>
      <c r="F85" s="247"/>
      <c r="G85" s="247"/>
      <c r="H85" s="247"/>
      <c r="I85" s="247"/>
      <c r="J85" s="247"/>
      <c r="K85" s="261" t="s">
        <v>275</v>
      </c>
      <c r="L85" s="261"/>
      <c r="M85" s="261"/>
      <c r="N85" s="261"/>
      <c r="O85" s="261"/>
      <c r="P85" s="261"/>
      <c r="Q85" s="261"/>
      <c r="R85" s="261"/>
      <c r="S85" s="261"/>
      <c r="T85" s="261"/>
      <c r="U85" s="261"/>
      <c r="V85" s="261"/>
      <c r="W85" s="261"/>
      <c r="X85" s="261"/>
      <c r="Y85" s="261"/>
      <c r="Z85" s="261"/>
      <c r="AA85" s="261"/>
      <c r="AB85" s="261"/>
      <c r="AC85" s="261"/>
      <c r="AD85" s="261"/>
      <c r="AE85" s="261"/>
      <c r="AF85" s="261"/>
      <c r="AG85" s="261"/>
      <c r="AH85" s="261"/>
      <c r="AS85" s="29"/>
      <c r="AT85" s="29"/>
    </row>
    <row r="86" spans="1:46" ht="49.5" customHeight="1" thickTop="1" x14ac:dyDescent="0.35">
      <c r="A86" s="51"/>
      <c r="B86" s="313" t="s">
        <v>190</v>
      </c>
      <c r="C86" s="313"/>
      <c r="D86" s="313"/>
      <c r="E86" s="313"/>
      <c r="F86" s="313"/>
      <c r="G86" s="313"/>
      <c r="H86" s="313"/>
      <c r="I86" s="313"/>
      <c r="J86" s="313"/>
      <c r="K86" s="313"/>
      <c r="L86" s="313"/>
      <c r="M86" s="313"/>
      <c r="N86" s="313"/>
      <c r="O86" s="313"/>
      <c r="P86" s="313"/>
      <c r="Q86" s="313"/>
      <c r="R86" s="313"/>
      <c r="S86" s="313"/>
      <c r="T86" s="313"/>
      <c r="U86" s="313"/>
      <c r="V86" s="313"/>
      <c r="W86" s="313"/>
      <c r="X86" s="313"/>
      <c r="Y86" s="313"/>
      <c r="Z86" s="313"/>
      <c r="AA86" s="313"/>
      <c r="AB86" s="313"/>
      <c r="AC86" s="313"/>
      <c r="AD86" s="313"/>
      <c r="AE86" s="313"/>
      <c r="AF86" s="313"/>
      <c r="AG86" s="313"/>
      <c r="AH86" s="313"/>
      <c r="AI86" s="313"/>
      <c r="AJ86" s="313"/>
      <c r="AK86" s="313"/>
      <c r="AL86" s="313"/>
      <c r="AM86" s="31"/>
      <c r="AN86" s="48"/>
    </row>
    <row r="87" spans="1:46" ht="33.75" customHeight="1" x14ac:dyDescent="0.35">
      <c r="A87" s="31"/>
      <c r="B87" s="18" t="s">
        <v>164</v>
      </c>
      <c r="C87" s="32"/>
      <c r="D87" s="32"/>
      <c r="E87" s="32"/>
      <c r="F87" s="32"/>
      <c r="G87" s="32"/>
      <c r="H87" s="32"/>
      <c r="I87" s="32"/>
      <c r="J87" s="32"/>
      <c r="K87" s="32"/>
      <c r="L87" s="32"/>
      <c r="M87" s="32"/>
      <c r="N87" s="32"/>
      <c r="O87" s="32"/>
      <c r="P87" s="32"/>
      <c r="Q87" s="32"/>
      <c r="R87" s="32"/>
      <c r="S87" s="32"/>
      <c r="T87" s="32"/>
      <c r="U87" s="32"/>
      <c r="V87" s="32"/>
      <c r="W87" s="32"/>
      <c r="X87" s="32"/>
      <c r="Y87" s="32"/>
      <c r="Z87" s="47"/>
      <c r="AA87" s="47"/>
      <c r="AB87" s="47"/>
      <c r="AC87" s="47"/>
      <c r="AD87" s="48"/>
      <c r="AE87" s="48"/>
      <c r="AF87" s="48"/>
      <c r="AG87" s="48"/>
      <c r="AH87" s="48"/>
      <c r="AI87" s="48"/>
      <c r="AJ87" s="48"/>
      <c r="AK87" s="48"/>
      <c r="AL87" s="48"/>
      <c r="AM87" s="10"/>
      <c r="AN87" s="31"/>
      <c r="AS87" s="38"/>
      <c r="AT87" s="38"/>
    </row>
    <row r="88" spans="1:46" ht="37.5" customHeight="1" thickBot="1" x14ac:dyDescent="0.4">
      <c r="A88" s="10"/>
      <c r="B88" s="11" t="s">
        <v>211</v>
      </c>
      <c r="C88" s="49"/>
      <c r="D88" s="49"/>
      <c r="E88" s="49"/>
      <c r="F88" s="49"/>
      <c r="G88" s="49"/>
      <c r="H88" s="49"/>
      <c r="I88" s="49"/>
      <c r="J88" s="49"/>
      <c r="K88" s="49"/>
      <c r="L88" s="49"/>
      <c r="M88" s="49"/>
      <c r="N88" s="49"/>
      <c r="O88" s="49"/>
      <c r="P88" s="49"/>
      <c r="Q88" s="49"/>
      <c r="R88" s="49"/>
      <c r="S88" s="49"/>
      <c r="T88" s="49"/>
      <c r="U88" s="49"/>
      <c r="V88" s="49"/>
      <c r="W88" s="49"/>
      <c r="X88" s="49"/>
      <c r="Y88" s="49"/>
      <c r="Z88" s="50"/>
      <c r="AA88" s="50"/>
      <c r="AB88" s="50"/>
      <c r="AC88" s="50"/>
      <c r="AD88" s="51"/>
      <c r="AE88" s="51"/>
      <c r="AF88" s="51"/>
      <c r="AG88" s="51"/>
      <c r="AH88" s="51"/>
      <c r="AI88" s="51"/>
      <c r="AJ88" s="51"/>
      <c r="AK88" s="51"/>
      <c r="AL88" s="51"/>
      <c r="AM88" s="48"/>
      <c r="AN88" s="10"/>
      <c r="AS88" s="41"/>
      <c r="AT88" s="41"/>
    </row>
    <row r="89" spans="1:46" s="38" customFormat="1" ht="37.5" customHeight="1" thickTop="1" thickBot="1" x14ac:dyDescent="0.4">
      <c r="A89" s="13"/>
      <c r="B89" s="285" t="s">
        <v>166</v>
      </c>
      <c r="C89" s="286"/>
      <c r="D89" s="286"/>
      <c r="E89" s="286"/>
      <c r="F89" s="286"/>
      <c r="G89" s="286"/>
      <c r="H89" s="286"/>
      <c r="I89" s="286"/>
      <c r="J89" s="287"/>
      <c r="K89" s="288" t="s">
        <v>276</v>
      </c>
      <c r="L89" s="289"/>
      <c r="M89" s="289"/>
      <c r="N89" s="289"/>
      <c r="O89" s="289"/>
      <c r="P89" s="289"/>
      <c r="Q89" s="289"/>
      <c r="R89" s="289"/>
      <c r="S89" s="289"/>
      <c r="T89" s="289"/>
      <c r="U89" s="289"/>
      <c r="V89" s="289"/>
      <c r="W89" s="289"/>
      <c r="X89" s="289"/>
      <c r="Y89" s="289"/>
      <c r="Z89" s="289"/>
      <c r="AA89" s="289"/>
      <c r="AB89" s="289"/>
      <c r="AC89" s="289"/>
      <c r="AD89" s="289"/>
      <c r="AE89" s="289"/>
      <c r="AF89" s="289"/>
      <c r="AG89" s="289"/>
      <c r="AH89" s="289"/>
      <c r="AI89" s="289"/>
      <c r="AJ89" s="289"/>
      <c r="AK89" s="289"/>
      <c r="AL89" s="290"/>
      <c r="AM89" s="31"/>
      <c r="AN89" s="13"/>
      <c r="AO89" s="13"/>
      <c r="AQ89" s="13"/>
      <c r="AS89" s="10"/>
      <c r="AT89" s="10"/>
    </row>
    <row r="90" spans="1:46" s="29" customFormat="1" ht="37.5" customHeight="1" thickTop="1" thickBot="1" x14ac:dyDescent="0.4">
      <c r="A90" s="13"/>
      <c r="B90" s="246" t="s">
        <v>5</v>
      </c>
      <c r="C90" s="246"/>
      <c r="D90" s="246"/>
      <c r="E90" s="246"/>
      <c r="F90" s="246"/>
      <c r="G90" s="246"/>
      <c r="H90" s="246"/>
      <c r="I90" s="246"/>
      <c r="J90" s="246"/>
      <c r="K90" s="291" t="s">
        <v>277</v>
      </c>
      <c r="L90" s="291"/>
      <c r="M90" s="291"/>
      <c r="N90" s="291"/>
      <c r="O90" s="291"/>
      <c r="P90" s="291"/>
      <c r="Q90" s="291"/>
      <c r="R90" s="291"/>
      <c r="S90" s="291"/>
      <c r="T90" s="291"/>
      <c r="U90" s="252" t="s">
        <v>32</v>
      </c>
      <c r="V90" s="252"/>
      <c r="W90" s="252"/>
      <c r="X90" s="252"/>
      <c r="Y90" s="252"/>
      <c r="Z90" s="252"/>
      <c r="AA90" s="252"/>
      <c r="AB90" s="252"/>
      <c r="AC90" s="252"/>
      <c r="AD90" s="292" t="s">
        <v>278</v>
      </c>
      <c r="AE90" s="292"/>
      <c r="AF90" s="292"/>
      <c r="AG90" s="292"/>
      <c r="AH90" s="292"/>
      <c r="AI90" s="292"/>
      <c r="AJ90" s="292"/>
      <c r="AK90" s="292"/>
      <c r="AL90" s="292"/>
      <c r="AM90" s="31"/>
      <c r="AN90" s="13"/>
      <c r="AS90" s="10"/>
      <c r="AT90" s="10"/>
    </row>
    <row r="91" spans="1:46" ht="37.5" customHeight="1" thickTop="1" thickBot="1" x14ac:dyDescent="0.4">
      <c r="A91" s="51"/>
      <c r="B91" s="247" t="s">
        <v>8</v>
      </c>
      <c r="C91" s="247"/>
      <c r="D91" s="247"/>
      <c r="E91" s="247"/>
      <c r="F91" s="247"/>
      <c r="G91" s="247"/>
      <c r="H91" s="247"/>
      <c r="I91" s="247"/>
      <c r="J91" s="247"/>
      <c r="K91" s="284" t="s">
        <v>279</v>
      </c>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c r="AL91" s="284"/>
      <c r="AM91" s="31"/>
      <c r="AN91" s="51"/>
      <c r="AS91" s="10"/>
      <c r="AT91" s="10"/>
    </row>
    <row r="92" spans="1:46" s="29" customFormat="1" ht="28.5" customHeight="1" thickTop="1" x14ac:dyDescent="0.35">
      <c r="A92" s="31"/>
      <c r="B92" s="18" t="s">
        <v>165</v>
      </c>
      <c r="C92" s="32"/>
      <c r="D92" s="32"/>
      <c r="E92" s="32"/>
      <c r="F92" s="32"/>
      <c r="G92" s="32"/>
      <c r="H92" s="32"/>
      <c r="I92" s="32"/>
      <c r="J92" s="32"/>
      <c r="K92" s="32"/>
      <c r="L92" s="32"/>
      <c r="M92" s="32"/>
      <c r="N92" s="32"/>
      <c r="O92" s="32"/>
      <c r="P92" s="32"/>
      <c r="Q92" s="32"/>
      <c r="R92" s="32"/>
      <c r="S92" s="32"/>
      <c r="T92" s="32"/>
      <c r="U92" s="32"/>
      <c r="V92" s="32"/>
      <c r="W92" s="32"/>
      <c r="X92" s="32"/>
      <c r="Y92" s="32"/>
      <c r="Z92" s="47"/>
      <c r="AA92" s="47"/>
      <c r="AB92" s="47"/>
      <c r="AC92" s="47"/>
      <c r="AD92" s="48"/>
      <c r="AE92" s="48"/>
      <c r="AF92" s="48"/>
      <c r="AG92" s="48"/>
      <c r="AH92" s="48"/>
      <c r="AI92" s="48"/>
      <c r="AJ92" s="48"/>
      <c r="AK92" s="48"/>
      <c r="AL92" s="48"/>
      <c r="AM92" s="13"/>
      <c r="AN92" s="31"/>
      <c r="AS92" s="10"/>
      <c r="AT92" s="10"/>
    </row>
    <row r="93" spans="1:46" ht="33.75" customHeight="1" thickBot="1" x14ac:dyDescent="0.4">
      <c r="A93" s="10"/>
      <c r="B93" s="11" t="s">
        <v>212</v>
      </c>
      <c r="C93" s="49"/>
      <c r="D93" s="49"/>
      <c r="E93" s="49"/>
      <c r="F93" s="49"/>
      <c r="G93" s="49"/>
      <c r="H93" s="49"/>
      <c r="I93" s="49"/>
      <c r="J93" s="49"/>
      <c r="K93" s="49"/>
      <c r="L93" s="49"/>
      <c r="M93" s="49"/>
      <c r="N93" s="49"/>
      <c r="O93" s="49"/>
      <c r="P93" s="49"/>
      <c r="Q93" s="49"/>
      <c r="R93" s="49"/>
      <c r="S93" s="49"/>
      <c r="T93" s="49"/>
      <c r="U93" s="49"/>
      <c r="V93" s="49"/>
      <c r="W93" s="49"/>
      <c r="X93" s="49"/>
      <c r="Y93" s="49"/>
      <c r="Z93" s="50"/>
      <c r="AA93" s="50"/>
      <c r="AB93" s="50"/>
      <c r="AC93" s="50"/>
      <c r="AD93" s="51"/>
      <c r="AE93" s="51"/>
      <c r="AF93" s="51"/>
      <c r="AG93" s="51"/>
      <c r="AH93" s="51"/>
      <c r="AI93" s="51"/>
      <c r="AJ93" s="51"/>
      <c r="AK93" s="51"/>
      <c r="AL93" s="51"/>
      <c r="AM93" s="48"/>
      <c r="AN93" s="10"/>
      <c r="AS93" s="10"/>
      <c r="AT93" s="10"/>
    </row>
    <row r="94" spans="1:46" s="38" customFormat="1" ht="37.5" customHeight="1" thickTop="1" thickBot="1" x14ac:dyDescent="0.4">
      <c r="A94" s="13"/>
      <c r="B94" s="285" t="s">
        <v>53</v>
      </c>
      <c r="C94" s="286"/>
      <c r="D94" s="286"/>
      <c r="E94" s="286"/>
      <c r="F94" s="286"/>
      <c r="G94" s="286"/>
      <c r="H94" s="286"/>
      <c r="I94" s="286"/>
      <c r="J94" s="287"/>
      <c r="K94" s="288" t="s">
        <v>280</v>
      </c>
      <c r="L94" s="289"/>
      <c r="M94" s="289"/>
      <c r="N94" s="289"/>
      <c r="O94" s="289"/>
      <c r="P94" s="289"/>
      <c r="Q94" s="289"/>
      <c r="R94" s="289"/>
      <c r="S94" s="289"/>
      <c r="T94" s="289"/>
      <c r="U94" s="289"/>
      <c r="V94" s="289"/>
      <c r="W94" s="289"/>
      <c r="X94" s="289"/>
      <c r="Y94" s="289"/>
      <c r="Z94" s="289"/>
      <c r="AA94" s="289"/>
      <c r="AB94" s="289"/>
      <c r="AC94" s="289"/>
      <c r="AD94" s="289"/>
      <c r="AE94" s="289"/>
      <c r="AF94" s="289"/>
      <c r="AG94" s="289"/>
      <c r="AH94" s="289"/>
      <c r="AI94" s="289"/>
      <c r="AJ94" s="289"/>
      <c r="AK94" s="289"/>
      <c r="AL94" s="290"/>
      <c r="AM94" s="31"/>
      <c r="AN94" s="13"/>
      <c r="AO94" s="13"/>
      <c r="AS94" s="10"/>
      <c r="AT94" s="10"/>
    </row>
    <row r="95" spans="1:46" s="41" customFormat="1" ht="37.5" customHeight="1" thickTop="1" thickBot="1" x14ac:dyDescent="0.4">
      <c r="A95" s="13"/>
      <c r="B95" s="246" t="s">
        <v>5</v>
      </c>
      <c r="C95" s="246"/>
      <c r="D95" s="246"/>
      <c r="E95" s="246"/>
      <c r="F95" s="246"/>
      <c r="G95" s="246"/>
      <c r="H95" s="246"/>
      <c r="I95" s="246"/>
      <c r="J95" s="246"/>
      <c r="K95" s="291" t="s">
        <v>281</v>
      </c>
      <c r="L95" s="291"/>
      <c r="M95" s="291"/>
      <c r="N95" s="291"/>
      <c r="O95" s="291"/>
      <c r="P95" s="291"/>
      <c r="Q95" s="291"/>
      <c r="R95" s="291"/>
      <c r="S95" s="291"/>
      <c r="T95" s="291"/>
      <c r="U95" s="252" t="s">
        <v>32</v>
      </c>
      <c r="V95" s="252"/>
      <c r="W95" s="252"/>
      <c r="X95" s="252"/>
      <c r="Y95" s="252"/>
      <c r="Z95" s="252"/>
      <c r="AA95" s="252"/>
      <c r="AB95" s="252"/>
      <c r="AC95" s="252"/>
      <c r="AD95" s="292" t="s">
        <v>282</v>
      </c>
      <c r="AE95" s="292"/>
      <c r="AF95" s="292"/>
      <c r="AG95" s="292"/>
      <c r="AH95" s="292"/>
      <c r="AI95" s="292"/>
      <c r="AJ95" s="292"/>
      <c r="AK95" s="292"/>
      <c r="AL95" s="292"/>
      <c r="AM95" s="31"/>
      <c r="AN95" s="13"/>
      <c r="AO95" s="13"/>
      <c r="AQ95" s="38"/>
      <c r="AS95" s="10"/>
      <c r="AT95" s="10"/>
    </row>
    <row r="96" spans="1:46" s="10" customFormat="1" ht="37.5" customHeight="1" thickTop="1" thickBot="1" x14ac:dyDescent="0.4">
      <c r="B96" s="247" t="s">
        <v>8</v>
      </c>
      <c r="C96" s="247"/>
      <c r="D96" s="247"/>
      <c r="E96" s="247"/>
      <c r="F96" s="247"/>
      <c r="G96" s="247"/>
      <c r="H96" s="247"/>
      <c r="I96" s="247"/>
      <c r="J96" s="247"/>
      <c r="K96" s="284" t="s">
        <v>283</v>
      </c>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c r="AL96" s="284"/>
      <c r="AM96" s="31"/>
      <c r="AO96" s="13"/>
      <c r="AQ96" s="38"/>
    </row>
    <row r="97" spans="1:46" s="10" customFormat="1" ht="35.25" customHeight="1" thickTop="1" x14ac:dyDescent="0.35">
      <c r="B97" s="43" t="s">
        <v>191</v>
      </c>
      <c r="C97" s="52"/>
      <c r="D97" s="52"/>
      <c r="E97" s="52"/>
      <c r="F97" s="52"/>
      <c r="G97" s="52"/>
      <c r="H97" s="52"/>
      <c r="I97" s="52"/>
      <c r="J97" s="47"/>
      <c r="K97" s="47"/>
      <c r="L97" s="47"/>
      <c r="M97" s="47"/>
      <c r="N97" s="47"/>
      <c r="O97" s="47"/>
      <c r="P97" s="52"/>
      <c r="Q97" s="52"/>
      <c r="R97" s="52"/>
      <c r="S97" s="52"/>
      <c r="T97" s="52"/>
      <c r="U97" s="52"/>
      <c r="V97" s="52"/>
      <c r="W97" s="52"/>
      <c r="X97" s="47"/>
      <c r="Y97" s="47"/>
      <c r="Z97" s="47"/>
      <c r="AA97" s="47"/>
      <c r="AB97" s="47"/>
      <c r="AC97" s="47"/>
      <c r="AD97" s="48"/>
      <c r="AE97" s="48"/>
      <c r="AF97" s="48"/>
      <c r="AG97" s="48"/>
      <c r="AH97" s="48"/>
      <c r="AI97" s="48"/>
      <c r="AJ97" s="48"/>
      <c r="AK97" s="48"/>
      <c r="AL97" s="48"/>
      <c r="AM97" s="13"/>
      <c r="AO97" s="13"/>
      <c r="AQ97" s="13"/>
      <c r="AS97" s="46"/>
      <c r="AT97" s="46"/>
    </row>
    <row r="98" spans="1:46" s="10" customFormat="1" ht="43.5" customHeight="1" x14ac:dyDescent="0.35">
      <c r="A98" s="16"/>
      <c r="B98" s="296" t="s">
        <v>167</v>
      </c>
      <c r="C98" s="296"/>
      <c r="D98" s="296"/>
      <c r="E98" s="296"/>
      <c r="F98" s="296"/>
      <c r="G98" s="296"/>
      <c r="H98" s="296"/>
      <c r="I98" s="296"/>
      <c r="J98" s="296"/>
      <c r="K98" s="296"/>
      <c r="L98" s="296"/>
      <c r="M98" s="296"/>
      <c r="N98" s="296"/>
      <c r="O98" s="296"/>
      <c r="P98" s="296"/>
      <c r="Q98" s="296"/>
      <c r="R98" s="296"/>
      <c r="S98" s="296"/>
      <c r="T98" s="296"/>
      <c r="U98" s="296"/>
      <c r="V98" s="296"/>
      <c r="W98" s="296"/>
      <c r="X98" s="296"/>
      <c r="Y98" s="296"/>
      <c r="Z98" s="296"/>
      <c r="AA98" s="296"/>
      <c r="AB98" s="296"/>
      <c r="AC98" s="296"/>
      <c r="AD98" s="296"/>
      <c r="AE98" s="296"/>
      <c r="AF98" s="296"/>
      <c r="AG98" s="296"/>
      <c r="AH98" s="296"/>
      <c r="AI98" s="296"/>
      <c r="AJ98" s="296"/>
      <c r="AK98" s="296"/>
      <c r="AL98" s="296"/>
      <c r="AM98" s="48"/>
      <c r="AN98" s="16"/>
      <c r="AO98" s="13"/>
      <c r="AQ98" s="41"/>
      <c r="AS98" s="33"/>
      <c r="AT98" s="33"/>
    </row>
    <row r="99" spans="1:46" s="10" customFormat="1" ht="26.25" customHeight="1" thickBot="1" x14ac:dyDescent="0.4">
      <c r="A99" s="29"/>
      <c r="B99" s="29" t="s">
        <v>168</v>
      </c>
      <c r="C99" s="29"/>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13"/>
      <c r="AQ99" s="33"/>
    </row>
    <row r="100" spans="1:46" s="10" customFormat="1" ht="37.5" customHeight="1" thickTop="1" thickBot="1" x14ac:dyDescent="0.4">
      <c r="A100" s="13"/>
      <c r="B100" s="297" t="s">
        <v>43</v>
      </c>
      <c r="C100" s="298"/>
      <c r="D100" s="298"/>
      <c r="E100" s="298"/>
      <c r="F100" s="298"/>
      <c r="G100" s="298"/>
      <c r="H100" s="298"/>
      <c r="I100" s="298"/>
      <c r="J100" s="299"/>
      <c r="K100" s="300">
        <f>IF(ISBLANK(K104),"",K31+18-WEEKDAY(K31))</f>
        <v>46246</v>
      </c>
      <c r="L100" s="301"/>
      <c r="M100" s="301"/>
      <c r="N100" s="301"/>
      <c r="O100" s="301"/>
      <c r="P100" s="301"/>
      <c r="Q100" s="301"/>
      <c r="R100" s="301"/>
      <c r="S100" s="301"/>
      <c r="T100" s="302"/>
      <c r="U100" s="303"/>
      <c r="V100" s="304"/>
      <c r="W100" s="42"/>
      <c r="X100" s="42"/>
      <c r="Y100" s="42"/>
      <c r="Z100" s="42"/>
      <c r="AN100" s="13"/>
      <c r="AO100" s="38"/>
      <c r="AS100" s="13"/>
      <c r="AT100" s="13"/>
    </row>
    <row r="101" spans="1:46" s="10" customFormat="1" ht="26.25" customHeight="1" thickTop="1" thickBot="1" x14ac:dyDescent="0.4">
      <c r="A101" s="29"/>
      <c r="B101" s="29" t="s">
        <v>169</v>
      </c>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13"/>
      <c r="AS101" s="13"/>
      <c r="AT101" s="13"/>
    </row>
    <row r="102" spans="1:46" s="10" customFormat="1" ht="37.5" customHeight="1" thickTop="1" thickBot="1" x14ac:dyDescent="0.4">
      <c r="A102" s="16"/>
      <c r="B102" s="305" t="s">
        <v>44</v>
      </c>
      <c r="C102" s="306"/>
      <c r="D102" s="306"/>
      <c r="E102" s="306"/>
      <c r="F102" s="306"/>
      <c r="G102" s="306"/>
      <c r="H102" s="306"/>
      <c r="I102" s="306"/>
      <c r="J102" s="307"/>
      <c r="K102" s="72" t="s">
        <v>2</v>
      </c>
      <c r="L102" s="311">
        <v>9999999</v>
      </c>
      <c r="M102" s="311"/>
      <c r="N102" s="311"/>
      <c r="O102" s="311"/>
      <c r="P102" s="311"/>
      <c r="Q102" s="312"/>
      <c r="R102" s="73"/>
      <c r="S102" s="25"/>
      <c r="T102" s="25"/>
      <c r="U102" s="25"/>
      <c r="V102" s="25"/>
      <c r="W102" s="25"/>
      <c r="X102" s="25"/>
      <c r="Y102" s="25"/>
      <c r="Z102" s="25"/>
      <c r="AA102" s="25"/>
      <c r="AB102" s="25"/>
      <c r="AC102" s="25"/>
      <c r="AD102" s="25"/>
      <c r="AE102" s="25"/>
      <c r="AF102" s="26"/>
      <c r="AG102" s="27"/>
      <c r="AH102" s="27"/>
      <c r="AI102" s="27"/>
      <c r="AJ102" s="27"/>
      <c r="AK102" s="28"/>
      <c r="AL102" s="28"/>
      <c r="AM102" s="16"/>
      <c r="AN102" s="16"/>
      <c r="AO102" s="38"/>
      <c r="AS102" s="13"/>
      <c r="AT102" s="13"/>
    </row>
    <row r="103" spans="1:46" s="10" customFormat="1" ht="37.5" customHeight="1" thickTop="1" thickBot="1" x14ac:dyDescent="0.4">
      <c r="A103" s="13"/>
      <c r="B103" s="308"/>
      <c r="C103" s="309"/>
      <c r="D103" s="309"/>
      <c r="E103" s="309"/>
      <c r="F103" s="309"/>
      <c r="G103" s="309"/>
      <c r="H103" s="309"/>
      <c r="I103" s="309"/>
      <c r="J103" s="310"/>
      <c r="K103" s="284" t="s">
        <v>284</v>
      </c>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c r="AL103" s="284"/>
      <c r="AM103" s="13"/>
      <c r="AN103" s="13"/>
      <c r="AO103" s="13"/>
      <c r="AS103" s="13"/>
      <c r="AT103" s="13"/>
    </row>
    <row r="104" spans="1:46" s="46" customFormat="1" ht="37.5" customHeight="1" thickTop="1" thickBot="1" x14ac:dyDescent="0.4">
      <c r="A104" s="13"/>
      <c r="B104" s="293" t="s">
        <v>45</v>
      </c>
      <c r="C104" s="293"/>
      <c r="D104" s="293"/>
      <c r="E104" s="293"/>
      <c r="F104" s="293"/>
      <c r="G104" s="293"/>
      <c r="H104" s="293"/>
      <c r="I104" s="293"/>
      <c r="J104" s="293"/>
      <c r="K104" s="284" t="s">
        <v>285</v>
      </c>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c r="AL104" s="284"/>
      <c r="AM104" s="16"/>
      <c r="AN104" s="13"/>
      <c r="AO104" s="38"/>
      <c r="AQ104" s="10"/>
      <c r="AS104" s="31"/>
      <c r="AT104" s="31"/>
    </row>
    <row r="105" spans="1:46" s="33" customFormat="1" ht="37.5" customHeight="1" thickTop="1" thickBot="1" x14ac:dyDescent="0.4">
      <c r="A105" s="13"/>
      <c r="B105" s="294" t="s">
        <v>47</v>
      </c>
      <c r="C105" s="295"/>
      <c r="D105" s="295"/>
      <c r="E105" s="295"/>
      <c r="F105" s="295"/>
      <c r="G105" s="295"/>
      <c r="H105" s="295"/>
      <c r="I105" s="295"/>
      <c r="J105" s="295"/>
      <c r="K105" s="284" t="s">
        <v>286</v>
      </c>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c r="AL105" s="284"/>
      <c r="AM105" s="16"/>
      <c r="AN105" s="13"/>
      <c r="AO105" s="13"/>
      <c r="AQ105" s="10"/>
      <c r="AS105" s="13"/>
      <c r="AT105" s="13"/>
    </row>
    <row r="106" spans="1:46" s="10" customFormat="1" ht="33.75" customHeight="1" thickTop="1" x14ac:dyDescent="0.35">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41"/>
    </row>
    <row r="107" spans="1:46" ht="30" customHeight="1" x14ac:dyDescent="0.35">
      <c r="AO107" s="33"/>
      <c r="AQ107" s="10"/>
      <c r="AS107" s="48"/>
      <c r="AT107" s="48"/>
    </row>
    <row r="108" spans="1:46" ht="57.75" customHeight="1" x14ac:dyDescent="0.35">
      <c r="AO108" s="10"/>
      <c r="AQ108" s="46"/>
      <c r="AS108" s="51"/>
      <c r="AT108" s="51"/>
    </row>
    <row r="109" spans="1:46" ht="45" customHeight="1" x14ac:dyDescent="0.35">
      <c r="AO109" s="10"/>
      <c r="AQ109" s="33"/>
      <c r="AS109" s="31"/>
      <c r="AT109" s="31"/>
    </row>
    <row r="110" spans="1:46" ht="33.75" customHeight="1" x14ac:dyDescent="0.35">
      <c r="AO110" s="10"/>
      <c r="AQ110" s="10"/>
      <c r="AS110" s="10"/>
      <c r="AT110" s="10"/>
    </row>
    <row r="111" spans="1:46" s="31" customFormat="1" ht="26.25" customHeight="1" x14ac:dyDescent="0.35">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0"/>
      <c r="AQ111" s="13"/>
    </row>
    <row r="112" spans="1:46" ht="54" customHeight="1" x14ac:dyDescent="0.35">
      <c r="AO112" s="10"/>
    </row>
    <row r="113" spans="1:46" s="10" customFormat="1" ht="45" customHeight="1" x14ac:dyDescent="0.35">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Q113" s="13"/>
      <c r="AS113" s="31"/>
      <c r="AT113" s="31"/>
    </row>
    <row r="114" spans="1:46" s="48" customFormat="1" ht="37.5" customHeight="1" x14ac:dyDescent="0.35">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0"/>
      <c r="AQ114" s="13"/>
      <c r="AS114" s="13"/>
      <c r="AT114" s="13"/>
    </row>
    <row r="115" spans="1:46" s="51" customFormat="1" ht="24.75" x14ac:dyDescent="0.35">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0"/>
      <c r="AQ115" s="31"/>
      <c r="AS115" s="48"/>
      <c r="AT115" s="48"/>
    </row>
    <row r="116" spans="1:46" s="31" customFormat="1" ht="23.25" customHeight="1" x14ac:dyDescent="0.35">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46"/>
      <c r="AQ116" s="13"/>
      <c r="AS116" s="51"/>
      <c r="AT116" s="51"/>
    </row>
    <row r="117" spans="1:46" s="10" customFormat="1" ht="37.5" customHeight="1" x14ac:dyDescent="0.35">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33"/>
      <c r="AS117" s="31"/>
      <c r="AT117" s="31"/>
    </row>
    <row r="118" spans="1:46" s="31" customFormat="1" ht="22.5" customHeight="1" x14ac:dyDescent="0.35">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0"/>
      <c r="AQ118" s="48"/>
      <c r="AS118" s="10"/>
      <c r="AT118" s="10"/>
    </row>
    <row r="119" spans="1:46" ht="37.5" customHeight="1" x14ac:dyDescent="0.35">
      <c r="AQ119" s="51"/>
      <c r="AS119" s="31"/>
      <c r="AT119" s="31"/>
    </row>
    <row r="120" spans="1:46" s="31" customFormat="1" ht="22.5" customHeight="1" x14ac:dyDescent="0.35">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S120" s="13"/>
      <c r="AT120" s="13"/>
    </row>
    <row r="121" spans="1:46" ht="37.5" customHeight="1" x14ac:dyDescent="0.35">
      <c r="AQ121" s="10"/>
      <c r="AS121" s="31"/>
      <c r="AT121" s="31"/>
    </row>
    <row r="122" spans="1:46" s="48" customFormat="1" ht="37.5" customHeight="1" x14ac:dyDescent="0.35">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Q122" s="31"/>
      <c r="AS122" s="13"/>
      <c r="AT122" s="13"/>
    </row>
    <row r="123" spans="1:46" s="51" customFormat="1" ht="24.75" x14ac:dyDescent="0.35">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31"/>
      <c r="AQ123" s="13"/>
      <c r="AS123" s="48"/>
      <c r="AT123" s="48"/>
    </row>
    <row r="124" spans="1:46" s="31" customFormat="1" ht="23.25" customHeight="1" x14ac:dyDescent="0.35">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S124" s="10"/>
      <c r="AT124" s="10"/>
    </row>
    <row r="125" spans="1:46" s="10" customFormat="1" ht="37.5" customHeight="1" x14ac:dyDescent="0.35">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Q125" s="13"/>
    </row>
    <row r="126" spans="1:46" s="31" customFormat="1" ht="22.5" customHeight="1" x14ac:dyDescent="0.35">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48"/>
      <c r="AQ126" s="48"/>
      <c r="AS126" s="16"/>
      <c r="AT126" s="16"/>
    </row>
    <row r="127" spans="1:46" ht="37.5" customHeight="1" x14ac:dyDescent="0.35">
      <c r="AO127" s="51"/>
      <c r="AQ127" s="51"/>
    </row>
    <row r="128" spans="1:46" s="31" customFormat="1" ht="22.5" customHeight="1" x14ac:dyDescent="0.35">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S128" s="13"/>
      <c r="AT128" s="13"/>
    </row>
    <row r="129" spans="1:46" ht="37.5" customHeight="1" x14ac:dyDescent="0.35">
      <c r="AO129" s="10"/>
      <c r="AQ129" s="10"/>
      <c r="AS129" s="16"/>
      <c r="AT129" s="16"/>
    </row>
    <row r="130" spans="1:46" s="48" customFormat="1" ht="37.5" customHeight="1" x14ac:dyDescent="0.35">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31"/>
      <c r="AQ130" s="31"/>
      <c r="AS130" s="13"/>
      <c r="AT130" s="13"/>
    </row>
    <row r="131" spans="1:46" s="10" customFormat="1" ht="47.25" customHeight="1" x14ac:dyDescent="0.35">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Q131" s="13"/>
      <c r="AS131" s="16"/>
      <c r="AT131" s="16"/>
    </row>
    <row r="132" spans="1:46" s="10" customFormat="1" ht="37.5" customHeight="1" x14ac:dyDescent="0.35">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31"/>
      <c r="AQ132" s="31"/>
      <c r="AS132" s="13"/>
      <c r="AT132" s="13"/>
    </row>
    <row r="133" spans="1:46" s="16" customFormat="1" ht="15" customHeight="1" x14ac:dyDescent="0.3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Q133" s="13"/>
      <c r="AS133" s="13"/>
      <c r="AT133" s="13"/>
    </row>
    <row r="134" spans="1:46" ht="30" customHeight="1" x14ac:dyDescent="0.35">
      <c r="AO134" s="48"/>
      <c r="AQ134" s="48"/>
    </row>
    <row r="135" spans="1:46" ht="37.5" customHeight="1" x14ac:dyDescent="0.35">
      <c r="AO135" s="51"/>
      <c r="AQ135" s="10"/>
    </row>
    <row r="136" spans="1:46" s="16" customFormat="1" ht="27" customHeight="1" x14ac:dyDescent="0.3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31"/>
      <c r="AQ136" s="10"/>
      <c r="AS136" s="13"/>
      <c r="AT136" s="13"/>
    </row>
    <row r="137" spans="1:46" ht="37.5" customHeight="1" x14ac:dyDescent="0.35">
      <c r="AO137" s="10"/>
      <c r="AQ137" s="16"/>
    </row>
    <row r="138" spans="1:46" s="16" customFormat="1" ht="26.25" customHeight="1" x14ac:dyDescent="0.35">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31"/>
      <c r="AQ138" s="13"/>
      <c r="AS138" s="13"/>
      <c r="AT138" s="13"/>
    </row>
    <row r="139" spans="1:46" ht="37.5" customHeight="1" x14ac:dyDescent="0.35"/>
    <row r="140" spans="1:46" x14ac:dyDescent="0.35">
      <c r="AO140" s="31"/>
      <c r="AQ140" s="16"/>
    </row>
    <row r="142" spans="1:46" ht="24.75" x14ac:dyDescent="0.35">
      <c r="AO142" s="48"/>
      <c r="AQ142" s="16"/>
    </row>
    <row r="143" spans="1:46" x14ac:dyDescent="0.35">
      <c r="AO143" s="10"/>
    </row>
    <row r="144" spans="1:46" x14ac:dyDescent="0.35">
      <c r="AO144" s="10"/>
    </row>
    <row r="145" spans="41:41" x14ac:dyDescent="0.35">
      <c r="AO145" s="16"/>
    </row>
    <row r="148" spans="41:41" x14ac:dyDescent="0.35">
      <c r="AO148" s="16"/>
    </row>
    <row r="150" spans="41:41" x14ac:dyDescent="0.35">
      <c r="AO150" s="16"/>
    </row>
  </sheetData>
  <mergeCells count="115">
    <mergeCell ref="D3:AK3"/>
    <mergeCell ref="B46:J46"/>
    <mergeCell ref="K46:AL46"/>
    <mergeCell ref="B51:J51"/>
    <mergeCell ref="K51:AL51"/>
    <mergeCell ref="K50:AL50"/>
    <mergeCell ref="B27:AL27"/>
    <mergeCell ref="K48:AL48"/>
    <mergeCell ref="L47:Q47"/>
    <mergeCell ref="B47:J48"/>
    <mergeCell ref="D5:I5"/>
    <mergeCell ref="D14:I14"/>
    <mergeCell ref="D18:I18"/>
    <mergeCell ref="B44:J44"/>
    <mergeCell ref="K44:T44"/>
    <mergeCell ref="F9:AJ10"/>
    <mergeCell ref="B31:J31"/>
    <mergeCell ref="K31:V31"/>
    <mergeCell ref="N42:AE42"/>
    <mergeCell ref="AF41:AK41"/>
    <mergeCell ref="E15:AJ16"/>
    <mergeCell ref="AF42:AK42"/>
    <mergeCell ref="B50:J50"/>
    <mergeCell ref="B45:J45"/>
    <mergeCell ref="B71:AL71"/>
    <mergeCell ref="B78:J78"/>
    <mergeCell ref="K78:V78"/>
    <mergeCell ref="B77:J77"/>
    <mergeCell ref="K77:V77"/>
    <mergeCell ref="B53:J53"/>
    <mergeCell ref="B52:J52"/>
    <mergeCell ref="K52:AL52"/>
    <mergeCell ref="B73:AL73"/>
    <mergeCell ref="B74:J74"/>
    <mergeCell ref="K74:V74"/>
    <mergeCell ref="B75:J75"/>
    <mergeCell ref="K75:V75"/>
    <mergeCell ref="B76:J76"/>
    <mergeCell ref="W55:AE55"/>
    <mergeCell ref="AF55:AK55"/>
    <mergeCell ref="W54:AE54"/>
    <mergeCell ref="AF54:AK54"/>
    <mergeCell ref="K53:V53"/>
    <mergeCell ref="AF53:AK53"/>
    <mergeCell ref="W53:AE53"/>
    <mergeCell ref="B65:AL65"/>
    <mergeCell ref="S66:AL68"/>
    <mergeCell ref="B66:J66"/>
    <mergeCell ref="B86:AL86"/>
    <mergeCell ref="B89:J89"/>
    <mergeCell ref="K89:AL89"/>
    <mergeCell ref="K76:V76"/>
    <mergeCell ref="B82:J82"/>
    <mergeCell ref="K82:W82"/>
    <mergeCell ref="X82:AC82"/>
    <mergeCell ref="AD83:AH83"/>
    <mergeCell ref="AD82:AH82"/>
    <mergeCell ref="B83:J83"/>
    <mergeCell ref="K83:W83"/>
    <mergeCell ref="X83:AC83"/>
    <mergeCell ref="B84:J84"/>
    <mergeCell ref="K84:R84"/>
    <mergeCell ref="S84:AA84"/>
    <mergeCell ref="AB84:AH84"/>
    <mergeCell ref="B85:J85"/>
    <mergeCell ref="K85:AH85"/>
    <mergeCell ref="B104:J104"/>
    <mergeCell ref="K104:AL104"/>
    <mergeCell ref="B105:J105"/>
    <mergeCell ref="K105:AL105"/>
    <mergeCell ref="B96:J96"/>
    <mergeCell ref="K96:AL96"/>
    <mergeCell ref="B98:AL98"/>
    <mergeCell ref="B100:J100"/>
    <mergeCell ref="K100:V100"/>
    <mergeCell ref="B102:J103"/>
    <mergeCell ref="L102:Q102"/>
    <mergeCell ref="K103:AL103"/>
    <mergeCell ref="B91:J91"/>
    <mergeCell ref="K91:AL91"/>
    <mergeCell ref="B94:J94"/>
    <mergeCell ref="K94:AL94"/>
    <mergeCell ref="B95:J95"/>
    <mergeCell ref="K95:T95"/>
    <mergeCell ref="U95:AC95"/>
    <mergeCell ref="AD95:AL95"/>
    <mergeCell ref="B90:J90"/>
    <mergeCell ref="K90:T90"/>
    <mergeCell ref="U90:AC90"/>
    <mergeCell ref="AD90:AL90"/>
    <mergeCell ref="K45:AL45"/>
    <mergeCell ref="B33:J34"/>
    <mergeCell ref="L33:Q33"/>
    <mergeCell ref="K34:AL34"/>
    <mergeCell ref="B35:J35"/>
    <mergeCell ref="K35:AL35"/>
    <mergeCell ref="B36:J36"/>
    <mergeCell ref="K36:AL36"/>
    <mergeCell ref="B38:AL38"/>
    <mergeCell ref="B41:M41"/>
    <mergeCell ref="B39:AL39"/>
    <mergeCell ref="B42:M42"/>
    <mergeCell ref="N41:AE41"/>
    <mergeCell ref="K66:P66"/>
    <mergeCell ref="B67:J67"/>
    <mergeCell ref="K67:P67"/>
    <mergeCell ref="B68:J68"/>
    <mergeCell ref="K68:P68"/>
    <mergeCell ref="B57:AL57"/>
    <mergeCell ref="B59:J59"/>
    <mergeCell ref="K59:P59"/>
    <mergeCell ref="B58:AL58"/>
    <mergeCell ref="B61:J64"/>
    <mergeCell ref="K61:AL64"/>
    <mergeCell ref="B60:AL60"/>
  </mergeCells>
  <phoneticPr fontId="3"/>
  <conditionalFormatting sqref="K82:W83 AD82:AH83 K84:R84 AB84:AH84 K85:AH85 K89:AL89 K90:T90 AD90:AL90 K91:AL91 K94:AL94 K95:T95 AD95:AL95 K96:AL96 L102:Q102 K103:AL105">
    <cfRule type="expression" dxfId="0" priority="1">
      <formula>$K$68&lt;0</formula>
    </cfRule>
  </conditionalFormatting>
  <dataValidations count="34">
    <dataValidation imeMode="hiragana" allowBlank="1" showInputMessage="1" showErrorMessage="1" promptTitle="代表者の役職氏名" prompt="法人の代表者の役職と氏名を入力してください。_x000a__x000a_【入力例】　代表取締役　○○　○○" sqref="K36:AL36" xr:uid="{66186D9A-1C77-48CB-9F30-C689493854A2}"/>
    <dataValidation imeMode="hiragana" allowBlank="1" showInputMessage="1" showErrorMessage="1" promptTitle="法人名称" prompt="法人の名称を入力してください。_x000a__x000a_【入力例】　社会福祉法人○○会" sqref="K35:AL35" xr:uid="{92A2DE4F-A053-421A-AC93-B7C450CFD35D}"/>
    <dataValidation imeMode="hiragana" allowBlank="1" showInputMessage="1" showErrorMessage="1" promptTitle="法人所在地" prompt="法人の所在地を入力してください。_x000a__x000a_【入力例】○○市○○町1-2-3　○○ビル1F" sqref="K34:AL34" xr:uid="{8E52F740-8245-4C81-9FFD-FC240B2F4D04}"/>
    <dataValidation imeMode="off" allowBlank="1" showInputMessage="1" showErrorMessage="1" sqref="AD90:AL90 K95:T95 K90:T90 AD95:AL95" xr:uid="{5A509A05-A454-48B4-8FB2-1635486A1607}"/>
    <dataValidation imeMode="hiragana" allowBlank="1" showInputMessage="1" showErrorMessage="1" promptTitle="「研修実施機関」の入力" prompt="_x000a_研修実施機関の名称を入力してください。" sqref="K52:AL52" xr:uid="{A706FE26-6D95-4369-AB66-0AEEF69D2A7D}"/>
    <dataValidation imeMode="hiragana" allowBlank="1" showInputMessage="1" showErrorMessage="1" promptTitle="「事業所所在地」の入力" prompt="_x000a_研修を修了した職員が従事する事業所の所在地を入力してください。" sqref="K48:AL48" xr:uid="{9A29E0DF-3AB2-461B-AC79-59542FB8BF69}"/>
    <dataValidation type="list" allowBlank="1" showInputMessage="1" showErrorMessage="1" promptTitle="預金種別" prompt="_x000a_プルダウンメニューから「預金種別」を選択入力してください。" sqref="K84:R84" xr:uid="{30531AD1-E2B8-435B-8F5F-0308FF2E4C7E}">
      <formula1>"普通預金,当座預金,納税準備預金,貯蓄預金,その他"</formula1>
    </dataValidation>
    <dataValidation imeMode="hiragana" allowBlank="1" showInputMessage="1" showErrorMessage="1" promptTitle="代表者役職氏名（法人の場合のみ）" prompt="_x000a_代理人が法人の場合は、代表者の役職と氏名を入力してください。" sqref="K105:AL105" xr:uid="{E501515A-2FE5-4D7F-B442-E65962C8A46F}"/>
    <dataValidation imeMode="hiragana" allowBlank="1" showInputMessage="1" showErrorMessage="1" promptTitle="代理人氏名（法人名称）" prompt="_x000a_代理人の氏名（法人の場合は名称）を入力してください。" sqref="K104:AL104" xr:uid="{18D7B9FE-76C8-4501-A950-BD49BB459466}"/>
    <dataValidation imeMode="hiragana" allowBlank="1" showInputMessage="1" showErrorMessage="1" promptTitle="代理人住所（法人所在地）" prompt="_x000a_代理人の住所（法人の場合は所在地）を入力してください。" sqref="K103:AL103" xr:uid="{C6BD2F48-76A1-4A9F-AEDD-0ECA151D5C76}"/>
    <dataValidation imeMode="off" operator="equal" allowBlank="1" showInputMessage="1" promptTitle="代理人住所（法人所在地）「郵便番号」" prompt="_x000a_代理人の住所（法人の場合は所在地）の郵便番号を入力してください。_x000a__x000a_【入力例】　2381234　※ハイフン省略可" sqref="L102:Q102" xr:uid="{8598E2C5-3BF8-491B-B5EB-A9F8B4CC760E}"/>
    <dataValidation imeMode="halfKatakana" allowBlank="1" showInputMessage="1" showErrorMessage="1" promptTitle="振込先口座「口座名義人（ﾌﾘｶﾞﾅ）」の入力" prompt="補助金の振込先口座の「口座名義人」を半角カタカナで入力してください。_x000a__x000a_（入力例）ﾌｸ）ﾖｺｽｶｼﾖｳｶﾞｲﾌｸｼｶｲ" sqref="K85:AH85" xr:uid="{A18559F0-F025-43B3-8E6A-282F4E659D79}"/>
    <dataValidation imeMode="hiragana" allowBlank="1" showInputMessage="1" showErrorMessage="1" promptTitle="振込先口座「金融機関名」" prompt="補助金の振込先口座の「金融機関名」を入力してください。_x000a__x000a_【入力例①】○○信用金庫_x000a_【入力例②】○○農業協同組合" sqref="K82:W82" xr:uid="{41852E83-E1B6-4941-A050-723AEC9D400D}"/>
    <dataValidation imeMode="hiragana" allowBlank="1" showInputMessage="1" showErrorMessage="1" promptTitle="振込先口座「支店等名」の入力" prompt="補助金の振込先口座の「支店名等」を入力してください。_x000a__x000a_【入力例①】　○○支店_x000a_【入力例②】　本店営業部" sqref="K83:W83" xr:uid="{763A9E1B-05B5-4911-BB24-79A3E9B3614A}"/>
    <dataValidation type="custom" imeMode="halfAlpha" allowBlank="1" showInputMessage="1" showErrorMessage="1" errorTitle="責任者の「メールアドレス」が正しく入力されていません。" error="メールアドレスを半角英数字で入力してください。" promptTitle="責任者の「メールアドレス」" prompt="メールアドレスを半角英数字で入力してください。" sqref="K91:AL91 K96:AL96" xr:uid="{39CF2DE9-0B48-4A4C-9A8E-58DDD2426505}">
      <formula1>LENB(K91)=LEN(K91)</formula1>
    </dataValidation>
    <dataValidation type="whole" imeMode="off" allowBlank="1" showInputMessage="1" showErrorMessage="1" errorTitle="正しく入力されていません。" error="_x000a_金融機関コード（４桁の数字）を正しく入力してください。" promptTitle="「金融機関コード」の入力" prompt="_x000a_金融機関コード（４桁）の数字を入力してください。" sqref="AD82:AH82" xr:uid="{E9F38314-3AF1-4F87-82B4-5266A5307B2B}">
      <formula1>1</formula1>
      <formula2>9999</formula2>
    </dataValidation>
    <dataValidation type="whole" imeMode="off" allowBlank="1" showInputMessage="1" showErrorMessage="1" errorTitle="ただしく入力されていません。" error="_x000a_支店等コード（３桁の数字）を正しく入力してください。" promptTitle="「支店等コード」の入力" prompt="_x000a_支店等コード（３桁の数字）を入力してください。" sqref="AD83:AH83" xr:uid="{972A2E5B-D5CE-40C7-BA2A-FF240F5CAED9}">
      <formula1>1</formula1>
      <formula2>999</formula2>
    </dataValidation>
    <dataValidation type="whole" imeMode="off" allowBlank="1" showInputMessage="1" showErrorMessage="1" errorTitle="正しく入力されていません。" error="口座番号（７桁の数字）を正しく入力してください。" promptTitle="「口座番号」の入力" prompt="_x000a_口座番号（７桁の数字）を入力してください。" sqref="AB84:AH84" xr:uid="{2BE72DCB-0ED8-4DC2-AF95-ADF20FE65980}">
      <formula1>1</formula1>
      <formula2>9999999</formula2>
    </dataValidation>
    <dataValidation imeMode="hiragana" allowBlank="1" showInputMessage="1" showErrorMessage="1" sqref="N41 AF41 K89:AL89 K94:AL94" xr:uid="{04732F99-D3E2-4FEE-9E29-B2DBAC6DF954}"/>
    <dataValidation type="custom" imeMode="hiragana" allowBlank="1" showInputMessage="1" showErrorMessage="1" errorTitle="受講者の氏名（漢字）が正しく入力されていません。" error="受講者の氏名（漢字）を入力してください。" promptTitle="氏名（漢字）" prompt="受講者の氏名を『漢字』で入力してください。_x000a__x000a_※姓と名の間にスペース１文字を入力してください。" sqref="B42:M42" xr:uid="{99EEA41A-8B35-4867-B2D9-6C55BBD82BA6}">
      <formula1>ISTEXT(B42)</formula1>
    </dataValidation>
    <dataValidation type="list" imeMode="hiragana" allowBlank="1" showInputMessage="1" promptTitle="「職種等」の入力" prompt="_x000a_プルダウンリストから選択入力できます。_x000a_複数の職種等を兼務している場合には、併記してください。" sqref="N42:AE42" xr:uid="{DEFEBF2C-8AEC-48E6-B225-AEF2A46D2E64}">
      <formula1>$AO$42:$AO$59</formula1>
    </dataValidation>
    <dataValidation type="list" allowBlank="1" showInputMessage="1" showErrorMessage="1" promptTitle="「雇用形態」の入力" prompt="_x000a_プルダウンリストから「常勤」または「非常勤」を選択入力してください。" sqref="AF42:AK42" xr:uid="{D9A718E4-16D0-40F9-9AC4-70DADE9C6E78}">
      <formula1>"常勤,非常勤"</formula1>
    </dataValidation>
    <dataValidation imeMode="hiragana" allowBlank="1" showInputMessage="1" showErrorMessage="1" promptTitle="「事業所名」の入力" prompt="_x000a_研修を修了した職員が従事する事業所の名称を入力してください。" sqref="K45:AL45" xr:uid="{67300DB2-0F87-4132-AE6F-4B430A042542}"/>
    <dataValidation imeMode="off" operator="equal" allowBlank="1" showInputMessage="1" promptTitle="「事業所所在地（郵便番号）」の入力" prompt="_x000a_事業所の郵便番号を入力してください。_x000a__x000a_【入力例】　2381234　※ハイフン省略可" sqref="L47:Q47" xr:uid="{DCF40D4F-3BA0-4A51-BF9B-954B16C6C37B}"/>
    <dataValidation type="list" allowBlank="1" showInputMessage="1" showErrorMessage="1" promptTitle="「研修種別」の入力" prompt="_x000a_受講した研修の種別をプルダウンリストから選択入力してください。" sqref="K50:AL50" xr:uid="{0D64D732-8A79-48A9-BA9E-D6C3BB01FE4A}">
      <formula1>$AS$50:$AS$60</formula1>
    </dataValidation>
    <dataValidation type="whole" imeMode="off" operator="greaterThanOrEqual" allowBlank="1" showInputMessage="1" showErrorMessage="1" promptTitle="「受講料等」の入力" prompt="_x000a_研修の受講料（テキスト代、教材費、補講料、模擬試験や再試験の受験費用等を含む）を入力してください。_x000a__x000a_※交通費や食事代、宿泊費などの研修の受講と直接的に関係のない経費については対象外となります。" sqref="AF53:AK53" xr:uid="{5173E489-2A06-4C09-98EF-2F1F2DFAD6BC}">
      <formula1>0</formula1>
    </dataValidation>
    <dataValidation imeMode="off" allowBlank="1" showInputMessage="1" showErrorMessage="1" promptTitle="「提出年月日」の入力" prompt="_x000a_提出年月日を日付形式（和暦または西暦）で入力してください。_x000a__x000a_例１）R8.5.1_x000a_例２）2026/5/1" sqref="K31:V31" xr:uid="{797DAE58-38E5-482A-8E0E-786F32DD43CF}"/>
    <dataValidation imeMode="off" operator="equal" allowBlank="1" showInputMessage="1" promptTitle="「法人の所在地（郵便番号）」の入力" prompt="_x000a_申請者の所在地の郵便番号を入力してください。_x000a__x000a_【入力例】　2381234　※ハイフン省略可" sqref="L33:Q33" xr:uid="{957EE3DB-1B7B-4018-AA64-BDF10EBDA5A6}"/>
    <dataValidation imeMode="off" allowBlank="1" showInputMessage="1" showErrorMessage="1" promptTitle="「事業所番号」の入力" prompt="_x000a_事業所番号（10桁）を入力してください。" sqref="K44:T44" xr:uid="{39A4B063-EDB0-400A-8283-FC4AE8E98FA3}"/>
    <dataValidation imeMode="hiragana" allowBlank="1" showInputMessage="1" showErrorMessage="1" promptTitle="「研修の名称等」の入力" prompt="_x000a_受講した研修の名称を入力してください。" sqref="K51:AL51" xr:uid="{592B2EE5-9E30-4F6B-8F8C-B248C2D5FF59}"/>
    <dataValidation imeMode="off" allowBlank="1" showInputMessage="1" showErrorMessage="1" promptTitle="「研修修了年月日」の入力" prompt="_x000a_受講した研修の修了年月日を日付形式（和暦または西暦）で入力してください。_x000a__x000a_例１）R8.4.15_x000a_例２）2026/4/15" sqref="K53:V53" xr:uid="{2BC0824C-6F5B-47AA-878F-88BC63075F1E}"/>
    <dataValidation type="whole" imeMode="off" operator="greaterThanOrEqual" allowBlank="1" showInputMessage="1" showErrorMessage="1" promptTitle="「交付決定額」の入力" prompt="_x000a_市に当初交付申請書を行い、その後、市から送付された「交付決定通知書」に記載されている『交付決定額』を入力してください。_x000a_" sqref="K59:P59" xr:uid="{307C820F-77F3-4768-AE41-4D94DFB6610D}">
      <formula1>0</formula1>
    </dataValidation>
    <dataValidation imeMode="hiragana" allowBlank="1" showInputMessage="1" showErrorMessage="1" promptTitle="「変更理由等」の入力" prompt="_x000a_事業計画変更申請書の提出が必要となった具体的な理由等を入力してください。_x000a__x000a_【例】　補助対象経費ではない○○に係る経費を含めて交付申請を行っていたため。" sqref="K61:AL64" xr:uid="{B997E9DA-CD8D-44AC-8444-7BF1DFD5881C}"/>
    <dataValidation type="list" imeMode="hiragana" allowBlank="1" showInputMessage="1" promptTitle="「サービス種別」の入力" prompt="_x000a_事業所のサービス種別をプルダウンリストから選択入力してください。_x000a__x000a_※多機能型事業所の場合は、サービス種別を併記してください。" sqref="K46:AL46" xr:uid="{5DD038CB-4D97-4752-BFC3-0B1415984C88}">
      <formula1>$AQ$42:$AQ$71</formula1>
    </dataValidation>
  </dataValidations>
  <pageMargins left="0.70866141732283472" right="0.70866141732283472" top="0.74803149606299213" bottom="0.74803149606299213" header="0.31496062992125984" footer="0.31496062992125984"/>
  <pageSetup paperSize="9" scale="4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444E8-114C-4C66-BD57-FCC71F0568D5}">
  <sheetPr>
    <tabColor theme="4"/>
    <pageSetUpPr fitToPage="1"/>
  </sheetPr>
  <dimension ref="A1:AB47"/>
  <sheetViews>
    <sheetView showGridLines="0" showRowColHeaders="0" view="pageBreakPreview" zoomScaleNormal="100" zoomScaleSheetLayoutView="100" workbookViewId="0">
      <selection activeCell="T4" sqref="T4:AA4"/>
    </sheetView>
  </sheetViews>
  <sheetFormatPr defaultColWidth="9" defaultRowHeight="14.25" x14ac:dyDescent="0.35"/>
  <cols>
    <col min="1" max="28" width="3.125" style="139" customWidth="1"/>
    <col min="29" max="16384" width="9" style="139"/>
  </cols>
  <sheetData>
    <row r="1" spans="1:28" s="138" customFormat="1" ht="21" x14ac:dyDescent="0.35">
      <c r="A1" s="439" t="s">
        <v>182</v>
      </c>
      <c r="B1" s="439"/>
      <c r="C1" s="439"/>
      <c r="D1" s="439"/>
      <c r="E1" s="439"/>
      <c r="F1" s="439"/>
      <c r="G1" s="439"/>
      <c r="H1" s="439"/>
      <c r="I1" s="439"/>
      <c r="J1" s="439"/>
      <c r="K1" s="439"/>
      <c r="L1" s="439"/>
      <c r="M1" s="439"/>
      <c r="N1" s="439"/>
      <c r="O1" s="439"/>
      <c r="P1" s="439"/>
      <c r="Q1" s="439"/>
      <c r="R1" s="439"/>
      <c r="S1" s="439"/>
      <c r="T1" s="439"/>
      <c r="U1" s="439"/>
      <c r="V1" s="439"/>
      <c r="W1" s="439"/>
      <c r="X1" s="439"/>
      <c r="Y1" s="439"/>
      <c r="Z1" s="439"/>
      <c r="AA1" s="439"/>
      <c r="AB1" s="439"/>
    </row>
    <row r="2" spans="1:28" ht="15.75" customHeight="1" thickBot="1" x14ac:dyDescent="0.4"/>
    <row r="3" spans="1:28" ht="15.75" customHeight="1" x14ac:dyDescent="0.35">
      <c r="A3" s="140"/>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2"/>
    </row>
    <row r="4" spans="1:28" ht="15.75" customHeight="1" x14ac:dyDescent="0.35">
      <c r="A4" s="143"/>
      <c r="T4" s="440">
        <f>IF(ISBLANK(入力フォーム【変更】!K31),"令和　年　月　日",入力フォーム【変更】!K31)</f>
        <v>46235</v>
      </c>
      <c r="U4" s="441"/>
      <c r="V4" s="441"/>
      <c r="W4" s="441"/>
      <c r="X4" s="441"/>
      <c r="Y4" s="441"/>
      <c r="Z4" s="441"/>
      <c r="AA4" s="441"/>
      <c r="AB4" s="144"/>
    </row>
    <row r="5" spans="1:28" ht="15.75" customHeight="1" x14ac:dyDescent="0.35">
      <c r="A5" s="143"/>
      <c r="B5" s="139" t="s">
        <v>0</v>
      </c>
      <c r="AB5" s="144"/>
    </row>
    <row r="6" spans="1:28" ht="15.75" customHeight="1" x14ac:dyDescent="0.35">
      <c r="A6" s="143"/>
      <c r="AB6" s="144"/>
    </row>
    <row r="7" spans="1:28" ht="15.75" customHeight="1" x14ac:dyDescent="0.35">
      <c r="A7" s="143"/>
      <c r="N7" s="442" t="s">
        <v>2</v>
      </c>
      <c r="O7" s="442"/>
      <c r="P7" s="443">
        <f>IF(ISBLANK(入力フォーム【変更】!L33),"　　　-",入力フォーム【変更】!L33)</f>
        <v>2388550</v>
      </c>
      <c r="Q7" s="443"/>
      <c r="R7" s="443"/>
      <c r="S7" s="443"/>
      <c r="AB7" s="144"/>
    </row>
    <row r="8" spans="1:28" ht="15.75" customHeight="1" x14ac:dyDescent="0.35">
      <c r="A8" s="143"/>
      <c r="F8" s="442" t="s">
        <v>121</v>
      </c>
      <c r="G8" s="442"/>
      <c r="H8" s="442"/>
      <c r="J8" s="444" t="s">
        <v>3</v>
      </c>
      <c r="K8" s="444"/>
      <c r="L8" s="444"/>
      <c r="M8" s="444"/>
      <c r="N8" s="405" t="str">
        <f>IF(ISBLANK(入力フォーム【変更】!K34),"",入力フォーム【変更】!K34)</f>
        <v>横須賀市○○町123番地</v>
      </c>
      <c r="O8" s="405"/>
      <c r="P8" s="405"/>
      <c r="Q8" s="405"/>
      <c r="R8" s="405"/>
      <c r="S8" s="405"/>
      <c r="T8" s="405"/>
      <c r="U8" s="405"/>
      <c r="V8" s="405"/>
      <c r="W8" s="405"/>
      <c r="X8" s="405"/>
      <c r="Y8" s="405"/>
      <c r="Z8" s="405"/>
      <c r="AA8" s="405"/>
      <c r="AB8" s="144"/>
    </row>
    <row r="9" spans="1:28" ht="15.75" customHeight="1" x14ac:dyDescent="0.35">
      <c r="A9" s="143"/>
      <c r="F9" s="442"/>
      <c r="G9" s="442"/>
      <c r="H9" s="442"/>
      <c r="J9" s="444"/>
      <c r="K9" s="444"/>
      <c r="L9" s="444"/>
      <c r="M9" s="444"/>
      <c r="N9" s="405"/>
      <c r="O9" s="405"/>
      <c r="P9" s="405"/>
      <c r="Q9" s="405"/>
      <c r="R9" s="405"/>
      <c r="S9" s="405"/>
      <c r="T9" s="405"/>
      <c r="U9" s="405"/>
      <c r="V9" s="405"/>
      <c r="W9" s="405"/>
      <c r="X9" s="405"/>
      <c r="Y9" s="405"/>
      <c r="Z9" s="405"/>
      <c r="AA9" s="405"/>
      <c r="AB9" s="144"/>
    </row>
    <row r="10" spans="1:28" ht="15.75" customHeight="1" x14ac:dyDescent="0.35">
      <c r="A10" s="143"/>
      <c r="F10" s="442"/>
      <c r="G10" s="442"/>
      <c r="H10" s="442"/>
      <c r="J10" s="444" t="s">
        <v>4</v>
      </c>
      <c r="K10" s="444"/>
      <c r="L10" s="444"/>
      <c r="M10" s="444"/>
      <c r="N10" s="405" t="str">
        <f>IF(ISBLANK(入力フォーム【変更】!K35),"",入力フォーム【変更】!K35)</f>
        <v>社会福祉法人　よこすか福祉会</v>
      </c>
      <c r="O10" s="405"/>
      <c r="P10" s="405"/>
      <c r="Q10" s="405"/>
      <c r="R10" s="405"/>
      <c r="S10" s="405"/>
      <c r="T10" s="405"/>
      <c r="U10" s="405"/>
      <c r="V10" s="405"/>
      <c r="W10" s="405"/>
      <c r="X10" s="405"/>
      <c r="Y10" s="405"/>
      <c r="Z10" s="405"/>
      <c r="AA10" s="405"/>
      <c r="AB10" s="144"/>
    </row>
    <row r="11" spans="1:28" ht="15.75" customHeight="1" x14ac:dyDescent="0.35">
      <c r="A11" s="143"/>
      <c r="F11" s="442"/>
      <c r="G11" s="442"/>
      <c r="H11" s="442"/>
      <c r="J11" s="444"/>
      <c r="K11" s="444"/>
      <c r="L11" s="444"/>
      <c r="M11" s="444"/>
      <c r="N11" s="405"/>
      <c r="O11" s="405"/>
      <c r="P11" s="405"/>
      <c r="Q11" s="405"/>
      <c r="R11" s="405"/>
      <c r="S11" s="405"/>
      <c r="T11" s="405"/>
      <c r="U11" s="405"/>
      <c r="V11" s="405"/>
      <c r="W11" s="405"/>
      <c r="X11" s="405"/>
      <c r="Y11" s="405"/>
      <c r="Z11" s="405"/>
      <c r="AA11" s="405"/>
      <c r="AB11" s="144"/>
    </row>
    <row r="12" spans="1:28" ht="15.75" customHeight="1" x14ac:dyDescent="0.35">
      <c r="A12" s="143"/>
      <c r="F12" s="442"/>
      <c r="G12" s="442"/>
      <c r="H12" s="442"/>
      <c r="J12" s="445" t="s">
        <v>243</v>
      </c>
      <c r="K12" s="445"/>
      <c r="L12" s="445"/>
      <c r="M12" s="445"/>
      <c r="N12" s="405" t="str">
        <f>IF(ISBLANK(入力フォーム【変更】!K36),"",入力フォーム【変更】!K36)</f>
        <v>理事長　福祉　花子</v>
      </c>
      <c r="O12" s="405"/>
      <c r="P12" s="405"/>
      <c r="Q12" s="405"/>
      <c r="R12" s="405"/>
      <c r="S12" s="405"/>
      <c r="T12" s="405"/>
      <c r="U12" s="405"/>
      <c r="V12" s="405"/>
      <c r="W12" s="405"/>
      <c r="X12" s="405"/>
      <c r="Y12" s="405"/>
      <c r="Z12" s="405"/>
      <c r="AA12" s="405"/>
      <c r="AB12" s="144"/>
    </row>
    <row r="13" spans="1:28" ht="15.75" customHeight="1" x14ac:dyDescent="0.35">
      <c r="A13" s="143"/>
      <c r="F13" s="442"/>
      <c r="G13" s="442"/>
      <c r="H13" s="442"/>
      <c r="J13" s="445"/>
      <c r="K13" s="445"/>
      <c r="L13" s="445"/>
      <c r="M13" s="445"/>
      <c r="N13" s="405"/>
      <c r="O13" s="405"/>
      <c r="P13" s="405"/>
      <c r="Q13" s="405"/>
      <c r="R13" s="405"/>
      <c r="S13" s="405"/>
      <c r="T13" s="405"/>
      <c r="U13" s="405"/>
      <c r="V13" s="405"/>
      <c r="W13" s="405"/>
      <c r="X13" s="405"/>
      <c r="Y13" s="405"/>
      <c r="Z13" s="405"/>
      <c r="AA13" s="405"/>
      <c r="AB13" s="144"/>
    </row>
    <row r="14" spans="1:28" ht="15.75" customHeight="1" x14ac:dyDescent="0.35">
      <c r="A14" s="143"/>
      <c r="K14" s="145"/>
      <c r="L14" s="145"/>
      <c r="M14" s="145"/>
      <c r="N14" s="145"/>
      <c r="O14" s="145"/>
      <c r="P14" s="146"/>
      <c r="W14" s="146"/>
      <c r="X14" s="146"/>
      <c r="Y14" s="146"/>
      <c r="Z14" s="146"/>
      <c r="AA14" s="146"/>
      <c r="AB14" s="144"/>
    </row>
    <row r="15" spans="1:28" ht="15.75" customHeight="1" x14ac:dyDescent="0.35">
      <c r="A15" s="143"/>
      <c r="B15" s="421" t="s">
        <v>171</v>
      </c>
      <c r="C15" s="422"/>
      <c r="D15" s="422"/>
      <c r="E15" s="422"/>
      <c r="F15" s="423"/>
      <c r="G15" s="427" t="str">
        <f>IF(ISBLANK(入力フォーム【変更】!K45),"",入力フォーム【変更】!K45)</f>
        <v>グループホームよこすか</v>
      </c>
      <c r="H15" s="428"/>
      <c r="I15" s="428"/>
      <c r="J15" s="428"/>
      <c r="K15" s="428"/>
      <c r="L15" s="428"/>
      <c r="M15" s="428"/>
      <c r="N15" s="428"/>
      <c r="O15" s="428"/>
      <c r="P15" s="428"/>
      <c r="Q15" s="428"/>
      <c r="R15" s="428"/>
      <c r="S15" s="428"/>
      <c r="T15" s="428"/>
      <c r="U15" s="428"/>
      <c r="V15" s="428"/>
      <c r="W15" s="428"/>
      <c r="X15" s="428"/>
      <c r="Y15" s="428"/>
      <c r="Z15" s="428"/>
      <c r="AA15" s="429"/>
      <c r="AB15" s="144"/>
    </row>
    <row r="16" spans="1:28" ht="15.75" customHeight="1" x14ac:dyDescent="0.35">
      <c r="A16" s="143"/>
      <c r="B16" s="424"/>
      <c r="C16" s="425"/>
      <c r="D16" s="425"/>
      <c r="E16" s="425"/>
      <c r="F16" s="426"/>
      <c r="G16" s="430"/>
      <c r="H16" s="431"/>
      <c r="I16" s="431"/>
      <c r="J16" s="431"/>
      <c r="K16" s="431"/>
      <c r="L16" s="431"/>
      <c r="M16" s="431"/>
      <c r="N16" s="431"/>
      <c r="O16" s="431"/>
      <c r="P16" s="431"/>
      <c r="Q16" s="431"/>
      <c r="R16" s="431"/>
      <c r="S16" s="431"/>
      <c r="T16" s="431"/>
      <c r="U16" s="431"/>
      <c r="V16" s="431"/>
      <c r="W16" s="431"/>
      <c r="X16" s="431"/>
      <c r="Y16" s="431"/>
      <c r="Z16" s="431"/>
      <c r="AA16" s="432"/>
      <c r="AB16" s="144"/>
    </row>
    <row r="17" spans="1:28" ht="15.75" customHeight="1" x14ac:dyDescent="0.35">
      <c r="A17" s="143"/>
      <c r="B17" s="433" t="s">
        <v>68</v>
      </c>
      <c r="C17" s="434"/>
      <c r="D17" s="434"/>
      <c r="E17" s="434"/>
      <c r="F17" s="435"/>
      <c r="G17" s="446" t="str">
        <f>IF(ISBLANK(入力フォーム【変更】!K48),"",入力フォーム【変更】!K48)</f>
        <v>横須賀市○○町1-2-3　マンションよこすか101</v>
      </c>
      <c r="H17" s="447"/>
      <c r="I17" s="447"/>
      <c r="J17" s="447"/>
      <c r="K17" s="447"/>
      <c r="L17" s="447"/>
      <c r="M17" s="447"/>
      <c r="N17" s="447"/>
      <c r="O17" s="447"/>
      <c r="P17" s="447"/>
      <c r="Q17" s="447"/>
      <c r="R17" s="447"/>
      <c r="S17" s="447"/>
      <c r="T17" s="447"/>
      <c r="U17" s="447"/>
      <c r="V17" s="447"/>
      <c r="W17" s="447"/>
      <c r="X17" s="447"/>
      <c r="Y17" s="447"/>
      <c r="Z17" s="447"/>
      <c r="AA17" s="448"/>
      <c r="AB17" s="144"/>
    </row>
    <row r="18" spans="1:28" ht="15.75" customHeight="1" x14ac:dyDescent="0.35">
      <c r="A18" s="143"/>
      <c r="B18" s="436"/>
      <c r="C18" s="437"/>
      <c r="D18" s="437"/>
      <c r="E18" s="437"/>
      <c r="F18" s="438"/>
      <c r="G18" s="449"/>
      <c r="H18" s="450"/>
      <c r="I18" s="450"/>
      <c r="J18" s="450"/>
      <c r="K18" s="450"/>
      <c r="L18" s="450"/>
      <c r="M18" s="450"/>
      <c r="N18" s="450"/>
      <c r="O18" s="450"/>
      <c r="P18" s="450"/>
      <c r="Q18" s="450"/>
      <c r="R18" s="450"/>
      <c r="S18" s="450"/>
      <c r="T18" s="450"/>
      <c r="U18" s="450"/>
      <c r="V18" s="450"/>
      <c r="W18" s="450"/>
      <c r="X18" s="450"/>
      <c r="Y18" s="450"/>
      <c r="Z18" s="450"/>
      <c r="AA18" s="451"/>
      <c r="AB18" s="144"/>
    </row>
    <row r="19" spans="1:28" ht="15.75" customHeight="1" x14ac:dyDescent="0.35">
      <c r="A19" s="143"/>
      <c r="AB19" s="144"/>
    </row>
    <row r="20" spans="1:28" ht="15.75" customHeight="1" x14ac:dyDescent="0.35">
      <c r="A20" s="379" t="s">
        <v>172</v>
      </c>
      <c r="B20" s="380"/>
      <c r="C20" s="380"/>
      <c r="D20" s="380"/>
      <c r="E20" s="380"/>
      <c r="F20" s="380"/>
      <c r="G20" s="380"/>
      <c r="H20" s="380"/>
      <c r="I20" s="381" t="s">
        <v>188</v>
      </c>
      <c r="J20" s="382"/>
      <c r="K20" s="382"/>
      <c r="L20" s="382"/>
      <c r="M20" s="382"/>
      <c r="N20" s="382"/>
      <c r="O20" s="382"/>
      <c r="P20" s="382"/>
      <c r="Q20" s="382"/>
      <c r="R20" s="382"/>
      <c r="S20" s="382"/>
      <c r="T20" s="382"/>
      <c r="U20" s="382"/>
      <c r="V20" s="382"/>
      <c r="W20" s="382"/>
      <c r="X20" s="382"/>
      <c r="Y20" s="382"/>
      <c r="Z20" s="382"/>
      <c r="AA20" s="382"/>
      <c r="AB20" s="383"/>
    </row>
    <row r="21" spans="1:28" ht="15.75" customHeight="1" x14ac:dyDescent="0.35">
      <c r="A21" s="379"/>
      <c r="B21" s="380"/>
      <c r="C21" s="380"/>
      <c r="D21" s="380"/>
      <c r="E21" s="380"/>
      <c r="F21" s="380"/>
      <c r="G21" s="380"/>
      <c r="H21" s="380"/>
      <c r="I21" s="384"/>
      <c r="J21" s="385"/>
      <c r="K21" s="385"/>
      <c r="L21" s="385"/>
      <c r="M21" s="385"/>
      <c r="N21" s="385"/>
      <c r="O21" s="385"/>
      <c r="P21" s="385"/>
      <c r="Q21" s="385"/>
      <c r="R21" s="385"/>
      <c r="S21" s="385"/>
      <c r="T21" s="385"/>
      <c r="U21" s="385"/>
      <c r="V21" s="385"/>
      <c r="W21" s="385"/>
      <c r="X21" s="385"/>
      <c r="Y21" s="385"/>
      <c r="Z21" s="385"/>
      <c r="AA21" s="385"/>
      <c r="AB21" s="386"/>
    </row>
    <row r="22" spans="1:28" ht="15.75" customHeight="1" x14ac:dyDescent="0.35">
      <c r="A22" s="379" t="s">
        <v>180</v>
      </c>
      <c r="B22" s="380"/>
      <c r="C22" s="380"/>
      <c r="D22" s="380"/>
      <c r="E22" s="380"/>
      <c r="F22" s="380"/>
      <c r="G22" s="380"/>
      <c r="H22" s="380"/>
      <c r="I22" s="381" t="s">
        <v>181</v>
      </c>
      <c r="J22" s="382"/>
      <c r="K22" s="382"/>
      <c r="L22" s="382"/>
      <c r="M22" s="382"/>
      <c r="N22" s="382"/>
      <c r="O22" s="382"/>
      <c r="P22" s="382"/>
      <c r="Q22" s="382"/>
      <c r="R22" s="382"/>
      <c r="S22" s="382"/>
      <c r="T22" s="382"/>
      <c r="U22" s="382"/>
      <c r="V22" s="382"/>
      <c r="W22" s="382"/>
      <c r="X22" s="382"/>
      <c r="Y22" s="382"/>
      <c r="Z22" s="382"/>
      <c r="AA22" s="382"/>
      <c r="AB22" s="383"/>
    </row>
    <row r="23" spans="1:28" ht="15.75" customHeight="1" x14ac:dyDescent="0.35">
      <c r="A23" s="379"/>
      <c r="B23" s="380"/>
      <c r="C23" s="380"/>
      <c r="D23" s="380"/>
      <c r="E23" s="380"/>
      <c r="F23" s="380"/>
      <c r="G23" s="380"/>
      <c r="H23" s="380"/>
      <c r="I23" s="387"/>
      <c r="J23" s="388"/>
      <c r="K23" s="388"/>
      <c r="L23" s="388"/>
      <c r="M23" s="388"/>
      <c r="N23" s="388"/>
      <c r="O23" s="388"/>
      <c r="P23" s="388"/>
      <c r="Q23" s="388"/>
      <c r="R23" s="388"/>
      <c r="S23" s="388"/>
      <c r="T23" s="388"/>
      <c r="U23" s="388"/>
      <c r="V23" s="388"/>
      <c r="W23" s="388"/>
      <c r="X23" s="388"/>
      <c r="Y23" s="388"/>
      <c r="Z23" s="388"/>
      <c r="AA23" s="388"/>
      <c r="AB23" s="389"/>
    </row>
    <row r="24" spans="1:28" ht="15.75" customHeight="1" x14ac:dyDescent="0.35">
      <c r="A24" s="379" t="s">
        <v>183</v>
      </c>
      <c r="B24" s="380"/>
      <c r="C24" s="380"/>
      <c r="D24" s="380"/>
      <c r="E24" s="380"/>
      <c r="F24" s="380"/>
      <c r="G24" s="380"/>
      <c r="H24" s="380"/>
      <c r="I24" s="147"/>
      <c r="J24" s="148"/>
      <c r="K24" s="148"/>
      <c r="L24" s="148"/>
      <c r="V24" s="157"/>
      <c r="W24" s="157"/>
      <c r="X24" s="157"/>
      <c r="Y24" s="157"/>
      <c r="Z24" s="157"/>
      <c r="AA24" s="157"/>
      <c r="AB24" s="158"/>
    </row>
    <row r="25" spans="1:28" ht="15.75" customHeight="1" x14ac:dyDescent="0.35">
      <c r="A25" s="379"/>
      <c r="B25" s="380"/>
      <c r="C25" s="380"/>
      <c r="D25" s="380"/>
      <c r="E25" s="380"/>
      <c r="F25" s="380"/>
      <c r="G25" s="380"/>
      <c r="H25" s="380"/>
      <c r="I25" s="150"/>
      <c r="J25" s="412"/>
      <c r="K25" s="412"/>
      <c r="L25" s="412"/>
      <c r="M25" s="412"/>
      <c r="N25" s="412"/>
      <c r="O25" s="412"/>
      <c r="P25" s="413" t="s">
        <v>158</v>
      </c>
      <c r="Q25" s="413"/>
      <c r="R25" s="413"/>
      <c r="S25" s="413"/>
      <c r="T25" s="413"/>
      <c r="U25" s="413"/>
      <c r="V25" s="413"/>
      <c r="W25" s="413"/>
      <c r="X25" s="413"/>
      <c r="Y25" s="413"/>
      <c r="Z25" s="413"/>
      <c r="AA25" s="413"/>
      <c r="AB25" s="159"/>
    </row>
    <row r="26" spans="1:28" ht="15.75" customHeight="1" thickBot="1" x14ac:dyDescent="0.4">
      <c r="A26" s="410"/>
      <c r="B26" s="411"/>
      <c r="C26" s="411"/>
      <c r="D26" s="411"/>
      <c r="E26" s="411"/>
      <c r="F26" s="411"/>
      <c r="G26" s="411"/>
      <c r="H26" s="411"/>
      <c r="I26" s="163"/>
      <c r="J26" s="414" t="s">
        <v>184</v>
      </c>
      <c r="K26" s="414"/>
      <c r="L26" s="414"/>
      <c r="M26" s="414"/>
      <c r="N26" s="414"/>
      <c r="O26" s="414"/>
      <c r="P26" s="415">
        <f>IF(ISBLANK(入力フォーム【変更】!K59),"円",入力フォーム【変更】!K59)</f>
        <v>98765</v>
      </c>
      <c r="Q26" s="415"/>
      <c r="R26" s="415"/>
      <c r="S26" s="415"/>
      <c r="T26" s="415"/>
      <c r="U26" s="415"/>
      <c r="V26" s="415"/>
      <c r="W26" s="415"/>
      <c r="X26" s="415"/>
      <c r="Y26" s="415"/>
      <c r="Z26" s="415"/>
      <c r="AA26" s="415"/>
      <c r="AB26" s="159"/>
    </row>
    <row r="27" spans="1:28" ht="15.75" customHeight="1" thickBot="1" x14ac:dyDescent="0.4">
      <c r="A27" s="410"/>
      <c r="B27" s="411"/>
      <c r="C27" s="411"/>
      <c r="D27" s="411"/>
      <c r="E27" s="411"/>
      <c r="F27" s="411"/>
      <c r="G27" s="411"/>
      <c r="H27" s="411"/>
      <c r="I27" s="163"/>
      <c r="J27" s="416" t="s">
        <v>185</v>
      </c>
      <c r="K27" s="417"/>
      <c r="L27" s="417"/>
      <c r="M27" s="417"/>
      <c r="N27" s="417"/>
      <c r="O27" s="417"/>
      <c r="P27" s="418">
        <f>IF(ISBLANK(入力フォーム【変更】!AF53),"円",入力フォーム【変更】!AF55)</f>
        <v>100000</v>
      </c>
      <c r="Q27" s="418"/>
      <c r="R27" s="418"/>
      <c r="S27" s="418"/>
      <c r="T27" s="418"/>
      <c r="U27" s="418"/>
      <c r="V27" s="418"/>
      <c r="W27" s="418"/>
      <c r="X27" s="418"/>
      <c r="Y27" s="418"/>
      <c r="Z27" s="418"/>
      <c r="AA27" s="419"/>
      <c r="AB27" s="159"/>
    </row>
    <row r="28" spans="1:28" ht="15.75" customHeight="1" x14ac:dyDescent="0.35">
      <c r="A28" s="410"/>
      <c r="B28" s="411"/>
      <c r="C28" s="411"/>
      <c r="D28" s="411"/>
      <c r="E28" s="411"/>
      <c r="F28" s="411"/>
      <c r="G28" s="411"/>
      <c r="H28" s="411"/>
      <c r="I28" s="163"/>
      <c r="J28" s="420" t="s">
        <v>82</v>
      </c>
      <c r="K28" s="420"/>
      <c r="L28" s="420"/>
      <c r="M28" s="420"/>
      <c r="N28" s="420"/>
      <c r="O28" s="420"/>
      <c r="P28" s="394">
        <f>IF(G15="","円",P27-P26)</f>
        <v>1235</v>
      </c>
      <c r="Q28" s="394"/>
      <c r="R28" s="394"/>
      <c r="S28" s="394"/>
      <c r="T28" s="394"/>
      <c r="U28" s="394"/>
      <c r="V28" s="394"/>
      <c r="W28" s="394"/>
      <c r="X28" s="394"/>
      <c r="Y28" s="394"/>
      <c r="Z28" s="394"/>
      <c r="AA28" s="394"/>
      <c r="AB28" s="159"/>
    </row>
    <row r="29" spans="1:28" ht="15.75" customHeight="1" x14ac:dyDescent="0.35">
      <c r="A29" s="410"/>
      <c r="B29" s="411"/>
      <c r="C29" s="411"/>
      <c r="D29" s="411"/>
      <c r="E29" s="411"/>
      <c r="F29" s="411"/>
      <c r="G29" s="411"/>
      <c r="H29" s="411"/>
      <c r="I29" s="164"/>
      <c r="J29" s="165"/>
      <c r="K29" s="165"/>
      <c r="L29" s="165"/>
      <c r="M29" s="160"/>
      <c r="N29" s="160"/>
      <c r="O29" s="160"/>
      <c r="P29" s="160"/>
      <c r="Q29" s="160"/>
      <c r="R29" s="160"/>
      <c r="S29" s="160"/>
      <c r="T29" s="160"/>
      <c r="U29" s="160"/>
      <c r="V29" s="161"/>
      <c r="W29" s="161"/>
      <c r="X29" s="161"/>
      <c r="Y29" s="161"/>
      <c r="Z29" s="161"/>
      <c r="AA29" s="161"/>
      <c r="AB29" s="162"/>
    </row>
    <row r="30" spans="1:28" ht="15.75" customHeight="1" x14ac:dyDescent="0.35">
      <c r="A30" s="379" t="s">
        <v>186</v>
      </c>
      <c r="B30" s="380"/>
      <c r="C30" s="380"/>
      <c r="D30" s="380"/>
      <c r="E30" s="380"/>
      <c r="F30" s="380"/>
      <c r="G30" s="380"/>
      <c r="H30" s="380"/>
      <c r="I30" s="395">
        <f>IF(ISBLANK(入力フォーム【変更】!K31),"令和　年　月　日",入力フォーム【変更】!K31)</f>
        <v>46235</v>
      </c>
      <c r="J30" s="396"/>
      <c r="K30" s="396"/>
      <c r="L30" s="396"/>
      <c r="M30" s="396"/>
      <c r="N30" s="396"/>
      <c r="O30" s="396"/>
      <c r="P30" s="396"/>
      <c r="Q30" s="396"/>
      <c r="R30" s="396"/>
      <c r="S30" s="396"/>
      <c r="T30" s="396"/>
      <c r="U30" s="396"/>
      <c r="V30" s="396"/>
      <c r="W30" s="396"/>
      <c r="X30" s="396"/>
      <c r="Y30" s="396"/>
      <c r="Z30" s="396"/>
      <c r="AA30" s="396"/>
      <c r="AB30" s="397"/>
    </row>
    <row r="31" spans="1:28" ht="15.75" customHeight="1" x14ac:dyDescent="0.35">
      <c r="A31" s="379"/>
      <c r="B31" s="380"/>
      <c r="C31" s="380"/>
      <c r="D31" s="380"/>
      <c r="E31" s="380"/>
      <c r="F31" s="380"/>
      <c r="G31" s="380"/>
      <c r="H31" s="380"/>
      <c r="I31" s="398"/>
      <c r="J31" s="399"/>
      <c r="K31" s="399"/>
      <c r="L31" s="399"/>
      <c r="M31" s="399"/>
      <c r="N31" s="399"/>
      <c r="O31" s="399"/>
      <c r="P31" s="399"/>
      <c r="Q31" s="399"/>
      <c r="R31" s="399"/>
      <c r="S31" s="399"/>
      <c r="T31" s="399"/>
      <c r="U31" s="399"/>
      <c r="V31" s="399"/>
      <c r="W31" s="399"/>
      <c r="X31" s="399"/>
      <c r="Y31" s="399"/>
      <c r="Z31" s="399"/>
      <c r="AA31" s="399"/>
      <c r="AB31" s="400"/>
    </row>
    <row r="32" spans="1:28" ht="15.75" customHeight="1" x14ac:dyDescent="0.35">
      <c r="A32" s="379" t="s">
        <v>187</v>
      </c>
      <c r="B32" s="380"/>
      <c r="C32" s="380"/>
      <c r="D32" s="380"/>
      <c r="E32" s="380"/>
      <c r="F32" s="380"/>
      <c r="G32" s="380"/>
      <c r="H32" s="380"/>
      <c r="I32" s="401" t="str">
        <f>IF(ISBLANK(入力フォーム【変更】!K61),"",入力フォーム【変更】!K61)</f>
        <v>受講手数料と保険料を含めずに交付申請を行っていたため。</v>
      </c>
      <c r="J32" s="402"/>
      <c r="K32" s="402"/>
      <c r="L32" s="402"/>
      <c r="M32" s="402"/>
      <c r="N32" s="402"/>
      <c r="O32" s="402"/>
      <c r="P32" s="402"/>
      <c r="Q32" s="402"/>
      <c r="R32" s="402"/>
      <c r="S32" s="402"/>
      <c r="T32" s="402"/>
      <c r="U32" s="402"/>
      <c r="V32" s="402"/>
      <c r="W32" s="402"/>
      <c r="X32" s="402"/>
      <c r="Y32" s="402"/>
      <c r="Z32" s="402"/>
      <c r="AA32" s="402"/>
      <c r="AB32" s="403"/>
    </row>
    <row r="33" spans="1:28" ht="15.75" customHeight="1" x14ac:dyDescent="0.35">
      <c r="A33" s="379"/>
      <c r="B33" s="380"/>
      <c r="C33" s="380"/>
      <c r="D33" s="380"/>
      <c r="E33" s="380"/>
      <c r="F33" s="380"/>
      <c r="G33" s="380"/>
      <c r="H33" s="380"/>
      <c r="I33" s="404"/>
      <c r="J33" s="405"/>
      <c r="K33" s="405"/>
      <c r="L33" s="405"/>
      <c r="M33" s="405"/>
      <c r="N33" s="405"/>
      <c r="O33" s="405"/>
      <c r="P33" s="405"/>
      <c r="Q33" s="405"/>
      <c r="R33" s="405"/>
      <c r="S33" s="405"/>
      <c r="T33" s="405"/>
      <c r="U33" s="405"/>
      <c r="V33" s="405"/>
      <c r="W33" s="405"/>
      <c r="X33" s="405"/>
      <c r="Y33" s="405"/>
      <c r="Z33" s="405"/>
      <c r="AA33" s="405"/>
      <c r="AB33" s="406"/>
    </row>
    <row r="34" spans="1:28" ht="15.75" customHeight="1" x14ac:dyDescent="0.35">
      <c r="A34" s="379"/>
      <c r="B34" s="380"/>
      <c r="C34" s="380"/>
      <c r="D34" s="380"/>
      <c r="E34" s="380"/>
      <c r="F34" s="380"/>
      <c r="G34" s="380"/>
      <c r="H34" s="380"/>
      <c r="I34" s="404"/>
      <c r="J34" s="405"/>
      <c r="K34" s="405"/>
      <c r="L34" s="405"/>
      <c r="M34" s="405"/>
      <c r="N34" s="405"/>
      <c r="O34" s="405"/>
      <c r="P34" s="405"/>
      <c r="Q34" s="405"/>
      <c r="R34" s="405"/>
      <c r="S34" s="405"/>
      <c r="T34" s="405"/>
      <c r="U34" s="405"/>
      <c r="V34" s="405"/>
      <c r="W34" s="405"/>
      <c r="X34" s="405"/>
      <c r="Y34" s="405"/>
      <c r="Z34" s="405"/>
      <c r="AA34" s="405"/>
      <c r="AB34" s="406"/>
    </row>
    <row r="35" spans="1:28" ht="15.75" customHeight="1" x14ac:dyDescent="0.35">
      <c r="A35" s="379"/>
      <c r="B35" s="380"/>
      <c r="C35" s="380"/>
      <c r="D35" s="380"/>
      <c r="E35" s="380"/>
      <c r="F35" s="380"/>
      <c r="G35" s="380"/>
      <c r="H35" s="380"/>
      <c r="I35" s="404"/>
      <c r="J35" s="405"/>
      <c r="K35" s="405"/>
      <c r="L35" s="405"/>
      <c r="M35" s="405"/>
      <c r="N35" s="405"/>
      <c r="O35" s="405"/>
      <c r="P35" s="405"/>
      <c r="Q35" s="405"/>
      <c r="R35" s="405"/>
      <c r="S35" s="405"/>
      <c r="T35" s="405"/>
      <c r="U35" s="405"/>
      <c r="V35" s="405"/>
      <c r="W35" s="405"/>
      <c r="X35" s="405"/>
      <c r="Y35" s="405"/>
      <c r="Z35" s="405"/>
      <c r="AA35" s="405"/>
      <c r="AB35" s="406"/>
    </row>
    <row r="36" spans="1:28" ht="15.75" customHeight="1" x14ac:dyDescent="0.35">
      <c r="A36" s="379"/>
      <c r="B36" s="380"/>
      <c r="C36" s="380"/>
      <c r="D36" s="380"/>
      <c r="E36" s="380"/>
      <c r="F36" s="380"/>
      <c r="G36" s="380"/>
      <c r="H36" s="380"/>
      <c r="I36" s="404"/>
      <c r="J36" s="405"/>
      <c r="K36" s="405"/>
      <c r="L36" s="405"/>
      <c r="M36" s="405"/>
      <c r="N36" s="405"/>
      <c r="O36" s="405"/>
      <c r="P36" s="405"/>
      <c r="Q36" s="405"/>
      <c r="R36" s="405"/>
      <c r="S36" s="405"/>
      <c r="T36" s="405"/>
      <c r="U36" s="405"/>
      <c r="V36" s="405"/>
      <c r="W36" s="405"/>
      <c r="X36" s="405"/>
      <c r="Y36" s="405"/>
      <c r="Z36" s="405"/>
      <c r="AA36" s="405"/>
      <c r="AB36" s="406"/>
    </row>
    <row r="37" spans="1:28" ht="15.75" customHeight="1" x14ac:dyDescent="0.35">
      <c r="A37" s="379"/>
      <c r="B37" s="380"/>
      <c r="C37" s="380"/>
      <c r="D37" s="380"/>
      <c r="E37" s="380"/>
      <c r="F37" s="380"/>
      <c r="G37" s="380"/>
      <c r="H37" s="380"/>
      <c r="I37" s="407"/>
      <c r="J37" s="408"/>
      <c r="K37" s="408"/>
      <c r="L37" s="408"/>
      <c r="M37" s="408"/>
      <c r="N37" s="408"/>
      <c r="O37" s="408"/>
      <c r="P37" s="408"/>
      <c r="Q37" s="408"/>
      <c r="R37" s="408"/>
      <c r="S37" s="408"/>
      <c r="T37" s="408"/>
      <c r="U37" s="408"/>
      <c r="V37" s="408"/>
      <c r="W37" s="408"/>
      <c r="X37" s="408"/>
      <c r="Y37" s="408"/>
      <c r="Z37" s="408"/>
      <c r="AA37" s="408"/>
      <c r="AB37" s="409"/>
    </row>
    <row r="38" spans="1:28" ht="15.75" customHeight="1" x14ac:dyDescent="0.35">
      <c r="A38" s="379" t="s">
        <v>178</v>
      </c>
      <c r="B38" s="380"/>
      <c r="C38" s="380"/>
      <c r="D38" s="380"/>
      <c r="E38" s="380"/>
      <c r="F38" s="380"/>
      <c r="G38" s="380"/>
      <c r="H38" s="380"/>
      <c r="I38" s="147"/>
      <c r="J38" s="148"/>
      <c r="K38" s="148"/>
      <c r="L38" s="148"/>
      <c r="M38" s="148"/>
      <c r="N38" s="148"/>
      <c r="O38" s="148"/>
      <c r="P38" s="148"/>
      <c r="Q38" s="148"/>
      <c r="R38" s="148"/>
      <c r="S38" s="148"/>
      <c r="T38" s="148"/>
      <c r="U38" s="148"/>
      <c r="V38" s="148"/>
      <c r="W38" s="148"/>
      <c r="X38" s="148"/>
      <c r="Y38" s="148"/>
      <c r="Z38" s="148"/>
      <c r="AA38" s="148"/>
      <c r="AB38" s="149"/>
    </row>
    <row r="39" spans="1:28" ht="15.75" customHeight="1" x14ac:dyDescent="0.35">
      <c r="A39" s="379"/>
      <c r="B39" s="380"/>
      <c r="C39" s="380"/>
      <c r="D39" s="380"/>
      <c r="E39" s="380"/>
      <c r="F39" s="380"/>
      <c r="G39" s="380"/>
      <c r="H39" s="380"/>
      <c r="I39" s="150"/>
      <c r="J39" s="139" t="s">
        <v>206</v>
      </c>
      <c r="K39" s="230"/>
      <c r="L39" s="230"/>
      <c r="M39" s="230"/>
      <c r="N39" s="230"/>
      <c r="O39" s="230"/>
      <c r="P39" s="230"/>
      <c r="Q39" s="230"/>
      <c r="R39" s="230"/>
      <c r="S39" s="230"/>
      <c r="T39" s="230"/>
      <c r="U39" s="230"/>
      <c r="V39" s="230"/>
      <c r="W39" s="230"/>
      <c r="X39" s="230"/>
      <c r="Y39" s="230"/>
      <c r="Z39" s="230"/>
      <c r="AA39" s="230"/>
      <c r="AB39" s="144"/>
    </row>
    <row r="40" spans="1:28" ht="15.75" customHeight="1" x14ac:dyDescent="0.35">
      <c r="A40" s="379"/>
      <c r="B40" s="380"/>
      <c r="C40" s="380"/>
      <c r="D40" s="380"/>
      <c r="E40" s="380"/>
      <c r="F40" s="380"/>
      <c r="G40" s="380"/>
      <c r="H40" s="380"/>
      <c r="I40" s="150"/>
      <c r="J40" s="139" t="s">
        <v>242</v>
      </c>
      <c r="AB40" s="144"/>
    </row>
    <row r="41" spans="1:28" ht="15.75" customHeight="1" x14ac:dyDescent="0.35">
      <c r="A41" s="379"/>
      <c r="B41" s="380"/>
      <c r="C41" s="380"/>
      <c r="D41" s="380"/>
      <c r="E41" s="380"/>
      <c r="F41" s="380"/>
      <c r="G41" s="380"/>
      <c r="H41" s="380"/>
      <c r="I41" s="150"/>
      <c r="J41" s="139" t="s">
        <v>231</v>
      </c>
      <c r="AB41" s="144"/>
    </row>
    <row r="42" spans="1:28" ht="15.75" customHeight="1" x14ac:dyDescent="0.35">
      <c r="A42" s="379"/>
      <c r="B42" s="380"/>
      <c r="C42" s="380"/>
      <c r="D42" s="380"/>
      <c r="E42" s="380"/>
      <c r="F42" s="380"/>
      <c r="G42" s="380"/>
      <c r="H42" s="380"/>
      <c r="I42" s="151"/>
      <c r="J42" s="152"/>
      <c r="K42" s="152"/>
      <c r="L42" s="152"/>
      <c r="M42" s="152"/>
      <c r="N42" s="152"/>
      <c r="O42" s="152"/>
      <c r="P42" s="152"/>
      <c r="Q42" s="152"/>
      <c r="R42" s="152"/>
      <c r="S42" s="152"/>
      <c r="T42" s="152"/>
      <c r="U42" s="152"/>
      <c r="V42" s="152"/>
      <c r="W42" s="152"/>
      <c r="X42" s="152"/>
      <c r="Y42" s="152"/>
      <c r="Z42" s="152"/>
      <c r="AA42" s="152"/>
      <c r="AB42" s="153"/>
    </row>
    <row r="43" spans="1:28" ht="15.75" customHeight="1" x14ac:dyDescent="0.35">
      <c r="A43" s="390" t="s">
        <v>179</v>
      </c>
      <c r="B43" s="391"/>
      <c r="C43" s="391"/>
      <c r="D43" s="391"/>
      <c r="E43" s="391"/>
      <c r="AB43" s="144"/>
    </row>
    <row r="44" spans="1:28" ht="15.75" customHeight="1" x14ac:dyDescent="0.35">
      <c r="A44" s="392"/>
      <c r="B44" s="393"/>
      <c r="C44" s="393"/>
      <c r="D44" s="393"/>
      <c r="E44" s="393"/>
      <c r="AB44" s="144"/>
    </row>
    <row r="45" spans="1:28" ht="15.75" customHeight="1" x14ac:dyDescent="0.35">
      <c r="A45" s="143"/>
      <c r="AB45" s="144"/>
    </row>
    <row r="46" spans="1:28" ht="15.75" customHeight="1" x14ac:dyDescent="0.35">
      <c r="A46" s="143"/>
      <c r="AB46" s="144"/>
    </row>
    <row r="47" spans="1:28" ht="15.75" customHeight="1" thickBot="1" x14ac:dyDescent="0.4">
      <c r="A47" s="154"/>
      <c r="B47" s="155"/>
      <c r="C47" s="155"/>
      <c r="D47" s="155"/>
      <c r="E47" s="155"/>
      <c r="F47" s="155"/>
      <c r="G47" s="155"/>
      <c r="H47" s="155"/>
      <c r="I47" s="155"/>
      <c r="J47" s="155"/>
      <c r="K47" s="155"/>
      <c r="L47" s="155"/>
      <c r="M47" s="155"/>
      <c r="N47" s="155"/>
      <c r="O47" s="155"/>
      <c r="P47" s="155"/>
      <c r="Q47" s="155"/>
      <c r="R47" s="155"/>
      <c r="S47" s="155"/>
      <c r="T47" s="155"/>
      <c r="U47" s="155"/>
      <c r="V47" s="155"/>
      <c r="W47" s="155"/>
      <c r="X47" s="155"/>
      <c r="Y47" s="155"/>
      <c r="Z47" s="155"/>
      <c r="AA47" s="155"/>
      <c r="AB47" s="156"/>
    </row>
  </sheetData>
  <sheetProtection sheet="1" objects="1" scenarios="1"/>
  <mergeCells count="34">
    <mergeCell ref="A1:AB1"/>
    <mergeCell ref="T4:AA4"/>
    <mergeCell ref="N7:O7"/>
    <mergeCell ref="P7:S7"/>
    <mergeCell ref="F8:H13"/>
    <mergeCell ref="J8:M9"/>
    <mergeCell ref="N8:AA9"/>
    <mergeCell ref="J10:M11"/>
    <mergeCell ref="N10:AA11"/>
    <mergeCell ref="J12:M13"/>
    <mergeCell ref="N12:AA13"/>
    <mergeCell ref="J27:O27"/>
    <mergeCell ref="P27:AA27"/>
    <mergeCell ref="J28:O28"/>
    <mergeCell ref="B15:F16"/>
    <mergeCell ref="G15:AA16"/>
    <mergeCell ref="B17:F18"/>
    <mergeCell ref="G17:AA18"/>
    <mergeCell ref="A20:H21"/>
    <mergeCell ref="I20:AB21"/>
    <mergeCell ref="A22:H23"/>
    <mergeCell ref="I22:AB23"/>
    <mergeCell ref="A43:E44"/>
    <mergeCell ref="P28:AA28"/>
    <mergeCell ref="A30:H31"/>
    <mergeCell ref="I30:AB31"/>
    <mergeCell ref="A32:H37"/>
    <mergeCell ref="I32:AB37"/>
    <mergeCell ref="A38:H42"/>
    <mergeCell ref="A24:H29"/>
    <mergeCell ref="J25:O25"/>
    <mergeCell ref="P25:AA25"/>
    <mergeCell ref="J26:O26"/>
    <mergeCell ref="P26:AA26"/>
  </mergeCells>
  <phoneticPr fontId="3"/>
  <dataValidations count="2">
    <dataValidation imeMode="hiragana" allowBlank="1" showInputMessage="1" showErrorMessage="1" sqref="N8:AA13 G15 G17:AA18" xr:uid="{45E0650B-4C99-441A-8DA3-AF0CC55D1446}"/>
    <dataValidation imeMode="off" allowBlank="1" showInputMessage="1" showErrorMessage="1" sqref="P7 P26:P28" xr:uid="{C1F611C5-58F9-4A00-A447-DE3419AE96CD}"/>
  </dataValidations>
  <pageMargins left="0.78740157480314965" right="0.78740157480314965" top="1.1811023622047245" bottom="0.59055118110236227" header="0.51181102362204722" footer="0.31496062992125984"/>
  <pageSetup paperSize="9" scale="93" orientation="portrait" blackAndWhite="1" r:id="rId1"/>
  <headerFooter>
    <oddHeader>&amp;L&amp;"ＭＳ 明朝,標準"第３号様式（第６条第１項）</oddHeader>
    <oddFooter>&amp;L&amp;"ＭＳ ゴシック,標準"&amp;K01+044【提出先】横須賀市民生局福祉こども部障害福祉課　電話：046-822-9488　FAX：046-825-6040
　　　　　E-mail：wf-shogai@city.yokosuka.kanagawa.jp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61006-46AC-497C-B80A-75FF6E936E03}">
  <sheetPr>
    <tabColor theme="4"/>
    <pageSetUpPr fitToPage="1"/>
  </sheetPr>
  <dimension ref="A1:AJ44"/>
  <sheetViews>
    <sheetView showGridLines="0" showRowColHeaders="0" view="pageBreakPreview" zoomScaleNormal="100" zoomScaleSheetLayoutView="100" workbookViewId="0">
      <selection activeCell="Z3" sqref="Z3:AJ3"/>
    </sheetView>
  </sheetViews>
  <sheetFormatPr defaultRowHeight="13.5" x14ac:dyDescent="0.35"/>
  <cols>
    <col min="1" max="36" width="2.5" style="80" customWidth="1"/>
    <col min="37" max="16384" width="9" style="80"/>
  </cols>
  <sheetData>
    <row r="1" spans="1:36" s="177" customFormat="1" ht="18.75" customHeight="1" x14ac:dyDescent="0.35">
      <c r="A1" s="518" t="str">
        <f>IF(ISBLANK(入力フォーム【変更】!K31),"令和　　年度　障害福祉サービス等従事職員研修費補助金「事業計画書」",TEXT(EDATE(入力フォーム【変更】!K31,-3),"ggge")&amp;"年度　障害福祉サービス等従事職員研修費補助金「事業計画書」")</f>
        <v>令和8年度　障害福祉サービス等従事職員研修費補助金「事業計画書」</v>
      </c>
      <c r="B1" s="518"/>
      <c r="C1" s="518"/>
      <c r="D1" s="518"/>
      <c r="E1" s="518"/>
      <c r="F1" s="518"/>
      <c r="G1" s="518"/>
      <c r="H1" s="518"/>
      <c r="I1" s="518"/>
      <c r="J1" s="518"/>
      <c r="K1" s="518"/>
      <c r="L1" s="518"/>
      <c r="M1" s="518"/>
      <c r="N1" s="518"/>
      <c r="O1" s="518"/>
      <c r="P1" s="518"/>
      <c r="Q1" s="518"/>
      <c r="R1" s="518"/>
      <c r="S1" s="518"/>
      <c r="T1" s="518"/>
      <c r="U1" s="518"/>
      <c r="V1" s="518"/>
      <c r="W1" s="518"/>
      <c r="X1" s="518"/>
      <c r="Y1" s="518"/>
      <c r="Z1" s="518"/>
      <c r="AA1" s="518"/>
      <c r="AB1" s="518"/>
      <c r="AC1" s="518"/>
      <c r="AD1" s="518"/>
      <c r="AE1" s="518"/>
      <c r="AF1" s="518"/>
      <c r="AG1" s="518"/>
      <c r="AH1" s="518"/>
      <c r="AI1" s="518"/>
      <c r="AJ1" s="518"/>
    </row>
    <row r="2" spans="1:36" s="168" customFormat="1" ht="16.5" customHeight="1" x14ac:dyDescent="0.35">
      <c r="A2" s="174"/>
      <c r="B2" s="174"/>
      <c r="C2" s="174"/>
      <c r="D2" s="174"/>
      <c r="E2" s="174"/>
      <c r="F2" s="174"/>
      <c r="G2" s="174"/>
      <c r="H2" s="174"/>
      <c r="I2" s="174"/>
      <c r="J2" s="174"/>
      <c r="K2" s="174"/>
      <c r="L2" s="174"/>
      <c r="M2" s="174"/>
      <c r="N2" s="174"/>
      <c r="O2" s="174"/>
    </row>
    <row r="3" spans="1:36" ht="16.5" customHeight="1" x14ac:dyDescent="0.35">
      <c r="A3" s="79"/>
      <c r="B3" s="79"/>
      <c r="C3" s="79"/>
      <c r="D3" s="79"/>
      <c r="E3" s="79"/>
      <c r="F3" s="79"/>
      <c r="G3" s="79"/>
      <c r="H3" s="79"/>
      <c r="I3" s="79"/>
      <c r="J3" s="79"/>
      <c r="K3" s="79"/>
      <c r="L3" s="79"/>
      <c r="M3" s="79"/>
      <c r="N3" s="79"/>
      <c r="O3" s="79"/>
      <c r="X3" s="178"/>
      <c r="Y3" s="178"/>
      <c r="Z3" s="531">
        <f>IF(ISBLANK(入力フォーム【変更】!K31),"令和　年（　　年）　月　日",入力フォーム【変更】!K31)</f>
        <v>46235</v>
      </c>
      <c r="AA3" s="531"/>
      <c r="AB3" s="531"/>
      <c r="AC3" s="531"/>
      <c r="AD3" s="531"/>
      <c r="AE3" s="531"/>
      <c r="AF3" s="531"/>
      <c r="AG3" s="531"/>
      <c r="AH3" s="531"/>
      <c r="AI3" s="531"/>
      <c r="AJ3" s="531"/>
    </row>
    <row r="4" spans="1:36" s="209" customFormat="1" ht="16.5" customHeight="1" x14ac:dyDescent="0.35">
      <c r="A4" s="238" t="s">
        <v>256</v>
      </c>
      <c r="B4" s="210"/>
      <c r="C4" s="210"/>
      <c r="D4" s="210"/>
      <c r="E4" s="210"/>
      <c r="F4" s="210"/>
      <c r="G4" s="210"/>
      <c r="H4" s="210"/>
      <c r="I4" s="210"/>
      <c r="J4" s="210"/>
      <c r="K4" s="210"/>
      <c r="L4" s="210"/>
      <c r="M4" s="210"/>
      <c r="N4" s="210"/>
      <c r="O4" s="210"/>
      <c r="X4" s="211"/>
      <c r="Y4" s="211"/>
      <c r="Z4" s="234"/>
      <c r="AA4" s="234"/>
      <c r="AB4" s="234"/>
      <c r="AC4" s="234"/>
      <c r="AD4" s="234"/>
      <c r="AE4" s="234"/>
      <c r="AF4" s="234"/>
      <c r="AG4" s="234"/>
      <c r="AH4" s="234"/>
      <c r="AI4" s="234"/>
      <c r="AJ4" s="234"/>
    </row>
    <row r="5" spans="1:36" s="239" customFormat="1" ht="16.5" customHeight="1" x14ac:dyDescent="0.35">
      <c r="A5" s="79"/>
      <c r="B5" s="79"/>
      <c r="C5" s="79"/>
      <c r="D5" s="79"/>
      <c r="E5" s="79"/>
      <c r="F5" s="79"/>
      <c r="G5" s="79"/>
      <c r="H5" s="79"/>
      <c r="I5" s="79"/>
      <c r="J5" s="79"/>
      <c r="K5" s="79"/>
      <c r="L5" s="79"/>
      <c r="M5" s="79"/>
      <c r="N5" s="79"/>
      <c r="O5" s="79"/>
      <c r="X5" s="240"/>
      <c r="Y5" s="240"/>
      <c r="Z5" s="241"/>
      <c r="AA5" s="241"/>
      <c r="AB5" s="241"/>
      <c r="AC5" s="241"/>
      <c r="AD5" s="241"/>
      <c r="AE5" s="241"/>
      <c r="AF5" s="241"/>
      <c r="AG5" s="241"/>
      <c r="AH5" s="241"/>
      <c r="AI5" s="241"/>
      <c r="AJ5" s="242" t="str">
        <f>IF(ISBLANK(入力フォーム【変更】!K34),"",入力フォーム【変更】!K34)</f>
        <v>横須賀市○○町123番地</v>
      </c>
    </row>
    <row r="6" spans="1:36" s="239" customFormat="1" ht="16.5" customHeight="1" x14ac:dyDescent="0.35">
      <c r="A6" s="79"/>
      <c r="B6" s="79"/>
      <c r="C6" s="79"/>
      <c r="D6" s="79"/>
      <c r="E6" s="79"/>
      <c r="F6" s="79"/>
      <c r="G6" s="79"/>
      <c r="H6" s="79"/>
      <c r="I6" s="79"/>
      <c r="J6" s="79"/>
      <c r="K6" s="79"/>
      <c r="L6" s="79"/>
      <c r="M6" s="79"/>
      <c r="N6" s="79"/>
      <c r="O6" s="79"/>
      <c r="X6" s="240"/>
      <c r="Y6" s="240"/>
      <c r="Z6" s="241"/>
      <c r="AA6" s="241"/>
      <c r="AB6" s="241"/>
      <c r="AC6" s="241"/>
      <c r="AD6" s="241"/>
      <c r="AE6" s="241"/>
      <c r="AF6" s="241"/>
      <c r="AG6" s="241"/>
      <c r="AH6" s="241"/>
      <c r="AI6" s="241"/>
      <c r="AJ6" s="242" t="str">
        <f>IF(ISBLANK(入力フォーム【変更】!K35),"",入力フォーム【変更】!K35)</f>
        <v>社会福祉法人　よこすか福祉会</v>
      </c>
    </row>
    <row r="7" spans="1:36" s="239" customFormat="1" ht="16.5" customHeight="1" x14ac:dyDescent="0.35">
      <c r="A7" s="79"/>
      <c r="B7" s="79"/>
      <c r="C7" s="79"/>
      <c r="D7" s="79"/>
      <c r="E7" s="79"/>
      <c r="F7" s="79"/>
      <c r="G7" s="79"/>
      <c r="H7" s="79"/>
      <c r="I7" s="79"/>
      <c r="J7" s="79"/>
      <c r="K7" s="79"/>
      <c r="L7" s="79"/>
      <c r="M7" s="79"/>
      <c r="N7" s="79"/>
      <c r="O7" s="79"/>
      <c r="X7" s="240"/>
      <c r="Y7" s="240"/>
      <c r="Z7" s="241"/>
      <c r="AA7" s="241"/>
      <c r="AB7" s="241"/>
      <c r="AC7" s="241"/>
      <c r="AD7" s="241"/>
      <c r="AE7" s="241"/>
      <c r="AF7" s="241"/>
      <c r="AG7" s="241"/>
      <c r="AH7" s="241"/>
      <c r="AI7" s="241"/>
      <c r="AJ7" s="242" t="str">
        <f>IF(ISBLANK(入力フォーム【変更】!K36),"",入力フォーム【変更】!K36)</f>
        <v>理事長　福祉　花子</v>
      </c>
    </row>
    <row r="8" spans="1:36" ht="16.5" customHeight="1" x14ac:dyDescent="0.35">
      <c r="A8" s="79"/>
      <c r="B8" s="79"/>
      <c r="C8" s="79"/>
      <c r="D8" s="79"/>
      <c r="E8" s="79"/>
      <c r="F8" s="79"/>
      <c r="G8" s="79"/>
      <c r="H8" s="79"/>
      <c r="I8" s="79"/>
      <c r="J8" s="79"/>
      <c r="K8" s="79"/>
      <c r="L8" s="79"/>
      <c r="M8" s="79"/>
      <c r="N8" s="79"/>
      <c r="O8" s="79"/>
      <c r="X8" s="178"/>
      <c r="Y8" s="178"/>
      <c r="Z8" s="233"/>
      <c r="AA8" s="233"/>
      <c r="AB8" s="233"/>
      <c r="AC8" s="233"/>
      <c r="AD8" s="233"/>
      <c r="AE8" s="233"/>
      <c r="AF8" s="233"/>
      <c r="AG8" s="233"/>
      <c r="AH8" s="233"/>
      <c r="AI8" s="233"/>
      <c r="AJ8" s="233"/>
    </row>
    <row r="9" spans="1:36" ht="16.5" customHeight="1" x14ac:dyDescent="0.35">
      <c r="A9" s="532" t="s">
        <v>261</v>
      </c>
      <c r="B9" s="533"/>
      <c r="C9" s="533"/>
      <c r="D9" s="533"/>
      <c r="E9" s="533"/>
      <c r="F9" s="533"/>
      <c r="G9" s="533"/>
      <c r="H9" s="533"/>
      <c r="I9" s="533"/>
      <c r="J9" s="533"/>
      <c r="K9" s="533"/>
      <c r="L9" s="533"/>
      <c r="M9" s="533"/>
      <c r="N9" s="533"/>
      <c r="O9" s="533"/>
      <c r="P9" s="533"/>
      <c r="Q9" s="533"/>
      <c r="R9" s="533"/>
      <c r="S9" s="533"/>
      <c r="T9" s="533"/>
      <c r="U9" s="533"/>
      <c r="V9" s="533"/>
      <c r="W9" s="533"/>
      <c r="X9" s="533"/>
      <c r="Y9" s="533"/>
      <c r="Z9" s="533"/>
      <c r="AA9" s="533"/>
      <c r="AB9" s="533"/>
      <c r="AC9" s="533"/>
      <c r="AD9" s="533"/>
      <c r="AE9" s="533"/>
      <c r="AF9" s="533"/>
      <c r="AG9" s="533"/>
      <c r="AH9" s="533"/>
      <c r="AI9" s="533"/>
      <c r="AJ9" s="533"/>
    </row>
    <row r="10" spans="1:36" ht="16.5" customHeight="1" x14ac:dyDescent="0.35">
      <c r="A10" s="532"/>
      <c r="B10" s="533"/>
      <c r="C10" s="533"/>
      <c r="D10" s="533"/>
      <c r="E10" s="533"/>
      <c r="F10" s="533"/>
      <c r="G10" s="533"/>
      <c r="H10" s="533"/>
      <c r="I10" s="533"/>
      <c r="J10" s="533"/>
      <c r="K10" s="533"/>
      <c r="L10" s="533"/>
      <c r="M10" s="533"/>
      <c r="N10" s="533"/>
      <c r="O10" s="533"/>
      <c r="P10" s="533"/>
      <c r="Q10" s="533"/>
      <c r="R10" s="533"/>
      <c r="S10" s="533"/>
      <c r="T10" s="533"/>
      <c r="U10" s="533"/>
      <c r="V10" s="533"/>
      <c r="W10" s="533"/>
      <c r="X10" s="533"/>
      <c r="Y10" s="533"/>
      <c r="Z10" s="533"/>
      <c r="AA10" s="533"/>
      <c r="AB10" s="533"/>
      <c r="AC10" s="533"/>
      <c r="AD10" s="533"/>
      <c r="AE10" s="533"/>
      <c r="AF10" s="533"/>
      <c r="AG10" s="533"/>
      <c r="AH10" s="533"/>
      <c r="AI10" s="533"/>
      <c r="AJ10" s="533"/>
    </row>
    <row r="11" spans="1:36" ht="16.5" customHeight="1" x14ac:dyDescent="0.35">
      <c r="A11" s="532"/>
      <c r="B11" s="533"/>
      <c r="C11" s="533"/>
      <c r="D11" s="533"/>
      <c r="E11" s="533"/>
      <c r="F11" s="533"/>
      <c r="G11" s="533"/>
      <c r="H11" s="533"/>
      <c r="I11" s="533"/>
      <c r="J11" s="533"/>
      <c r="K11" s="533"/>
      <c r="L11" s="533"/>
      <c r="M11" s="533"/>
      <c r="N11" s="533"/>
      <c r="O11" s="533"/>
      <c r="P11" s="533"/>
      <c r="Q11" s="533"/>
      <c r="R11" s="533"/>
      <c r="S11" s="533"/>
      <c r="T11" s="533"/>
      <c r="U11" s="533"/>
      <c r="V11" s="533"/>
      <c r="W11" s="533"/>
      <c r="X11" s="533"/>
      <c r="Y11" s="533"/>
      <c r="Z11" s="533"/>
      <c r="AA11" s="533"/>
      <c r="AB11" s="533"/>
      <c r="AC11" s="533"/>
      <c r="AD11" s="533"/>
      <c r="AE11" s="533"/>
      <c r="AF11" s="533"/>
      <c r="AG11" s="533"/>
      <c r="AH11" s="533"/>
      <c r="AI11" s="533"/>
      <c r="AJ11" s="533"/>
    </row>
    <row r="12" spans="1:36" ht="16.5" customHeight="1" x14ac:dyDescent="0.35">
      <c r="A12" s="533"/>
      <c r="B12" s="533"/>
      <c r="C12" s="533"/>
      <c r="D12" s="533"/>
      <c r="E12" s="533"/>
      <c r="F12" s="533"/>
      <c r="G12" s="533"/>
      <c r="H12" s="533"/>
      <c r="I12" s="533"/>
      <c r="J12" s="533"/>
      <c r="K12" s="533"/>
      <c r="L12" s="533"/>
      <c r="M12" s="533"/>
      <c r="N12" s="533"/>
      <c r="O12" s="533"/>
      <c r="P12" s="533"/>
      <c r="Q12" s="533"/>
      <c r="R12" s="533"/>
      <c r="S12" s="533"/>
      <c r="T12" s="533"/>
      <c r="U12" s="533"/>
      <c r="V12" s="533"/>
      <c r="W12" s="533"/>
      <c r="X12" s="533"/>
      <c r="Y12" s="533"/>
      <c r="Z12" s="533"/>
      <c r="AA12" s="533"/>
      <c r="AB12" s="533"/>
      <c r="AC12" s="533"/>
      <c r="AD12" s="533"/>
      <c r="AE12" s="533"/>
      <c r="AF12" s="533"/>
      <c r="AG12" s="533"/>
      <c r="AH12" s="533"/>
      <c r="AI12" s="533"/>
      <c r="AJ12" s="533"/>
    </row>
    <row r="13" spans="1:36" s="168" customFormat="1" ht="24" customHeight="1" thickBot="1" x14ac:dyDescent="0.4">
      <c r="A13" s="173" t="s">
        <v>194</v>
      </c>
      <c r="B13" s="174"/>
      <c r="C13" s="174"/>
      <c r="D13" s="174"/>
      <c r="E13" s="174"/>
      <c r="F13" s="174"/>
      <c r="G13" s="174"/>
      <c r="H13" s="174"/>
      <c r="I13" s="174"/>
      <c r="J13" s="174"/>
      <c r="K13" s="174"/>
      <c r="L13" s="174"/>
      <c r="M13" s="174"/>
      <c r="N13" s="174"/>
      <c r="O13" s="174"/>
    </row>
    <row r="14" spans="1:36" s="168" customFormat="1" ht="16.5" customHeight="1" x14ac:dyDescent="0.35">
      <c r="A14" s="519" t="s">
        <v>259</v>
      </c>
      <c r="B14" s="520"/>
      <c r="C14" s="520"/>
      <c r="D14" s="520"/>
      <c r="E14" s="520"/>
      <c r="F14" s="520"/>
      <c r="G14" s="520"/>
      <c r="H14" s="520"/>
      <c r="I14" s="179"/>
      <c r="J14" s="525" t="s">
        <v>192</v>
      </c>
      <c r="K14" s="525"/>
      <c r="L14" s="525"/>
      <c r="M14" s="525"/>
      <c r="N14" s="525"/>
      <c r="O14" s="525"/>
      <c r="P14" s="525"/>
      <c r="Q14" s="525"/>
      <c r="R14" s="525"/>
      <c r="S14" s="525"/>
      <c r="T14" s="525"/>
      <c r="U14" s="525"/>
      <c r="V14" s="525"/>
      <c r="W14" s="525"/>
      <c r="X14" s="525"/>
      <c r="Y14" s="525"/>
      <c r="Z14" s="525"/>
      <c r="AA14" s="525"/>
      <c r="AB14" s="525"/>
      <c r="AC14" s="525"/>
      <c r="AD14" s="525"/>
      <c r="AE14" s="525"/>
      <c r="AF14" s="525"/>
      <c r="AG14" s="525"/>
      <c r="AH14" s="525"/>
      <c r="AI14" s="525"/>
      <c r="AJ14" s="180"/>
    </row>
    <row r="15" spans="1:36" s="168" customFormat="1" ht="16.5" customHeight="1" x14ac:dyDescent="0.35">
      <c r="A15" s="521"/>
      <c r="B15" s="522"/>
      <c r="C15" s="522"/>
      <c r="D15" s="522"/>
      <c r="E15" s="522"/>
      <c r="F15" s="522"/>
      <c r="G15" s="522"/>
      <c r="H15" s="522"/>
      <c r="I15" s="175"/>
      <c r="J15" s="526"/>
      <c r="K15" s="526"/>
      <c r="L15" s="526"/>
      <c r="M15" s="526"/>
      <c r="N15" s="526"/>
      <c r="O15" s="526"/>
      <c r="P15" s="526"/>
      <c r="Q15" s="526"/>
      <c r="R15" s="526"/>
      <c r="S15" s="526"/>
      <c r="T15" s="526"/>
      <c r="U15" s="526"/>
      <c r="V15" s="526"/>
      <c r="W15" s="526"/>
      <c r="X15" s="526"/>
      <c r="Y15" s="526"/>
      <c r="Z15" s="526"/>
      <c r="AA15" s="526"/>
      <c r="AB15" s="526"/>
      <c r="AC15" s="526"/>
      <c r="AD15" s="526"/>
      <c r="AE15" s="526"/>
      <c r="AF15" s="526"/>
      <c r="AG15" s="526"/>
      <c r="AH15" s="526"/>
      <c r="AI15" s="526"/>
      <c r="AJ15" s="181"/>
    </row>
    <row r="16" spans="1:36" s="168" customFormat="1" ht="16.5" customHeight="1" thickBot="1" x14ac:dyDescent="0.4">
      <c r="A16" s="523"/>
      <c r="B16" s="524"/>
      <c r="C16" s="524"/>
      <c r="D16" s="524"/>
      <c r="E16" s="524"/>
      <c r="F16" s="524"/>
      <c r="G16" s="524"/>
      <c r="H16" s="524"/>
      <c r="I16" s="182"/>
      <c r="J16" s="527"/>
      <c r="K16" s="527"/>
      <c r="L16" s="527"/>
      <c r="M16" s="527"/>
      <c r="N16" s="527"/>
      <c r="O16" s="527"/>
      <c r="P16" s="527"/>
      <c r="Q16" s="527"/>
      <c r="R16" s="527"/>
      <c r="S16" s="527"/>
      <c r="T16" s="527"/>
      <c r="U16" s="527"/>
      <c r="V16" s="527"/>
      <c r="W16" s="527"/>
      <c r="X16" s="527"/>
      <c r="Y16" s="527"/>
      <c r="Z16" s="527"/>
      <c r="AA16" s="527"/>
      <c r="AB16" s="527"/>
      <c r="AC16" s="527"/>
      <c r="AD16" s="527"/>
      <c r="AE16" s="527"/>
      <c r="AF16" s="527"/>
      <c r="AG16" s="527"/>
      <c r="AH16" s="527"/>
      <c r="AI16" s="527"/>
      <c r="AJ16" s="183"/>
    </row>
    <row r="17" spans="1:36" s="168" customFormat="1" ht="24" customHeight="1" thickBot="1" x14ac:dyDescent="0.4">
      <c r="A17" s="212" t="s">
        <v>249</v>
      </c>
      <c r="B17" s="174"/>
      <c r="C17" s="174"/>
      <c r="D17" s="174"/>
      <c r="E17" s="174"/>
      <c r="F17" s="174"/>
      <c r="G17" s="174"/>
      <c r="H17" s="174"/>
      <c r="I17" s="174"/>
      <c r="J17" s="174"/>
      <c r="K17" s="174"/>
      <c r="L17" s="174"/>
      <c r="M17" s="174"/>
      <c r="N17" s="174"/>
      <c r="O17" s="174"/>
    </row>
    <row r="18" spans="1:36" s="168" customFormat="1" ht="16.5" customHeight="1" x14ac:dyDescent="0.35">
      <c r="A18" s="519" t="s">
        <v>193</v>
      </c>
      <c r="B18" s="520"/>
      <c r="C18" s="520"/>
      <c r="D18" s="520"/>
      <c r="E18" s="520"/>
      <c r="F18" s="520"/>
      <c r="G18" s="520"/>
      <c r="H18" s="520"/>
      <c r="I18" s="184"/>
      <c r="J18" s="528" t="s">
        <v>255</v>
      </c>
      <c r="K18" s="528"/>
      <c r="L18" s="528"/>
      <c r="M18" s="528"/>
      <c r="N18" s="528"/>
      <c r="O18" s="528"/>
      <c r="P18" s="528"/>
      <c r="Q18" s="528"/>
      <c r="R18" s="528"/>
      <c r="S18" s="528"/>
      <c r="T18" s="528"/>
      <c r="U18" s="528"/>
      <c r="V18" s="528"/>
      <c r="W18" s="528"/>
      <c r="X18" s="528"/>
      <c r="Y18" s="528"/>
      <c r="Z18" s="528"/>
      <c r="AA18" s="528"/>
      <c r="AB18" s="528"/>
      <c r="AC18" s="528"/>
      <c r="AD18" s="528"/>
      <c r="AE18" s="528"/>
      <c r="AF18" s="528"/>
      <c r="AG18" s="528"/>
      <c r="AH18" s="528"/>
      <c r="AI18" s="528"/>
      <c r="AJ18" s="185"/>
    </row>
    <row r="19" spans="1:36" s="168" customFormat="1" ht="16.5" customHeight="1" x14ac:dyDescent="0.35">
      <c r="A19" s="521"/>
      <c r="B19" s="522"/>
      <c r="C19" s="522"/>
      <c r="D19" s="522"/>
      <c r="E19" s="522"/>
      <c r="F19" s="522"/>
      <c r="G19" s="522"/>
      <c r="H19" s="522"/>
      <c r="I19" s="176"/>
      <c r="J19" s="529"/>
      <c r="K19" s="529"/>
      <c r="L19" s="529"/>
      <c r="M19" s="529"/>
      <c r="N19" s="529"/>
      <c r="O19" s="529"/>
      <c r="P19" s="529"/>
      <c r="Q19" s="529"/>
      <c r="R19" s="529"/>
      <c r="S19" s="529"/>
      <c r="T19" s="529"/>
      <c r="U19" s="529"/>
      <c r="V19" s="529"/>
      <c r="W19" s="529"/>
      <c r="X19" s="529"/>
      <c r="Y19" s="529"/>
      <c r="Z19" s="529"/>
      <c r="AA19" s="529"/>
      <c r="AB19" s="529"/>
      <c r="AC19" s="529"/>
      <c r="AD19" s="529"/>
      <c r="AE19" s="529"/>
      <c r="AF19" s="529"/>
      <c r="AG19" s="529"/>
      <c r="AH19" s="529"/>
      <c r="AI19" s="529"/>
      <c r="AJ19" s="186"/>
    </row>
    <row r="20" spans="1:36" s="168" customFormat="1" ht="16.5" customHeight="1" x14ac:dyDescent="0.35">
      <c r="A20" s="521"/>
      <c r="B20" s="522"/>
      <c r="C20" s="522"/>
      <c r="D20" s="522"/>
      <c r="E20" s="522"/>
      <c r="F20" s="522"/>
      <c r="G20" s="522"/>
      <c r="H20" s="522"/>
      <c r="I20" s="176"/>
      <c r="J20" s="529"/>
      <c r="K20" s="529"/>
      <c r="L20" s="529"/>
      <c r="M20" s="529"/>
      <c r="N20" s="529"/>
      <c r="O20" s="529"/>
      <c r="P20" s="529"/>
      <c r="Q20" s="529"/>
      <c r="R20" s="529"/>
      <c r="S20" s="529"/>
      <c r="T20" s="529"/>
      <c r="U20" s="529"/>
      <c r="V20" s="529"/>
      <c r="W20" s="529"/>
      <c r="X20" s="529"/>
      <c r="Y20" s="529"/>
      <c r="Z20" s="529"/>
      <c r="AA20" s="529"/>
      <c r="AB20" s="529"/>
      <c r="AC20" s="529"/>
      <c r="AD20" s="529"/>
      <c r="AE20" s="529"/>
      <c r="AF20" s="529"/>
      <c r="AG20" s="529"/>
      <c r="AH20" s="529"/>
      <c r="AI20" s="529"/>
      <c r="AJ20" s="186"/>
    </row>
    <row r="21" spans="1:36" s="168" customFormat="1" ht="16.5" customHeight="1" x14ac:dyDescent="0.35">
      <c r="A21" s="521"/>
      <c r="B21" s="522"/>
      <c r="C21" s="522"/>
      <c r="D21" s="522"/>
      <c r="E21" s="522"/>
      <c r="F21" s="522"/>
      <c r="G21" s="522"/>
      <c r="H21" s="522"/>
      <c r="I21" s="176"/>
      <c r="J21" s="529"/>
      <c r="K21" s="529"/>
      <c r="L21" s="529"/>
      <c r="M21" s="529"/>
      <c r="N21" s="529"/>
      <c r="O21" s="529"/>
      <c r="P21" s="529"/>
      <c r="Q21" s="529"/>
      <c r="R21" s="529"/>
      <c r="S21" s="529"/>
      <c r="T21" s="529"/>
      <c r="U21" s="529"/>
      <c r="V21" s="529"/>
      <c r="W21" s="529"/>
      <c r="X21" s="529"/>
      <c r="Y21" s="529"/>
      <c r="Z21" s="529"/>
      <c r="AA21" s="529"/>
      <c r="AB21" s="529"/>
      <c r="AC21" s="529"/>
      <c r="AD21" s="529"/>
      <c r="AE21" s="529"/>
      <c r="AF21" s="529"/>
      <c r="AG21" s="529"/>
      <c r="AH21" s="529"/>
      <c r="AI21" s="529"/>
      <c r="AJ21" s="186"/>
    </row>
    <row r="22" spans="1:36" s="168" customFormat="1" ht="16.5" customHeight="1" thickBot="1" x14ac:dyDescent="0.4">
      <c r="A22" s="523"/>
      <c r="B22" s="524"/>
      <c r="C22" s="524"/>
      <c r="D22" s="524"/>
      <c r="E22" s="524"/>
      <c r="F22" s="524"/>
      <c r="G22" s="524"/>
      <c r="H22" s="524"/>
      <c r="I22" s="182"/>
      <c r="J22" s="530"/>
      <c r="K22" s="530"/>
      <c r="L22" s="530"/>
      <c r="M22" s="530"/>
      <c r="N22" s="530"/>
      <c r="O22" s="530"/>
      <c r="P22" s="530"/>
      <c r="Q22" s="530"/>
      <c r="R22" s="530"/>
      <c r="S22" s="530"/>
      <c r="T22" s="530"/>
      <c r="U22" s="530"/>
      <c r="V22" s="530"/>
      <c r="W22" s="530"/>
      <c r="X22" s="530"/>
      <c r="Y22" s="530"/>
      <c r="Z22" s="530"/>
      <c r="AA22" s="530"/>
      <c r="AB22" s="530"/>
      <c r="AC22" s="530"/>
      <c r="AD22" s="530"/>
      <c r="AE22" s="530"/>
      <c r="AF22" s="530"/>
      <c r="AG22" s="530"/>
      <c r="AH22" s="530"/>
      <c r="AI22" s="530"/>
      <c r="AJ22" s="183"/>
    </row>
    <row r="23" spans="1:36" s="168" customFormat="1" ht="24" customHeight="1" thickBot="1" x14ac:dyDescent="0.4">
      <c r="A23" s="212" t="s">
        <v>250</v>
      </c>
      <c r="B23" s="174"/>
      <c r="C23" s="174"/>
      <c r="D23" s="174"/>
      <c r="E23" s="174"/>
      <c r="F23" s="174"/>
      <c r="G23" s="174"/>
      <c r="H23" s="174"/>
      <c r="I23" s="174"/>
      <c r="J23" s="174"/>
      <c r="K23" s="174"/>
      <c r="L23" s="174"/>
      <c r="M23" s="174"/>
      <c r="N23" s="174"/>
      <c r="O23" s="174"/>
    </row>
    <row r="24" spans="1:36" s="168" customFormat="1" ht="16.5" customHeight="1" x14ac:dyDescent="0.35">
      <c r="A24" s="461" t="s">
        <v>195</v>
      </c>
      <c r="B24" s="462"/>
      <c r="C24" s="462"/>
      <c r="D24" s="462"/>
      <c r="E24" s="462"/>
      <c r="F24" s="462"/>
      <c r="G24" s="462"/>
      <c r="H24" s="463"/>
      <c r="I24" s="184"/>
      <c r="J24" s="508" t="str">
        <f>IF(ISBLANK(入力フォーム【変更】!B42),"",入力フォーム【変更】!B42)</f>
        <v>支援　良男</v>
      </c>
      <c r="K24" s="508"/>
      <c r="L24" s="508"/>
      <c r="M24" s="508"/>
      <c r="N24" s="508"/>
      <c r="O24" s="508"/>
      <c r="P24" s="508"/>
      <c r="Q24" s="508"/>
      <c r="R24" s="508"/>
      <c r="S24" s="508"/>
      <c r="T24" s="508"/>
      <c r="U24" s="508"/>
      <c r="V24" s="508"/>
      <c r="W24" s="187"/>
      <c r="X24" s="510" t="s">
        <v>133</v>
      </c>
      <c r="Y24" s="511"/>
      <c r="Z24" s="511"/>
      <c r="AA24" s="511"/>
      <c r="AB24" s="511"/>
      <c r="AC24" s="512"/>
      <c r="AD24" s="243"/>
      <c r="AE24" s="452" t="str">
        <f>IF(ISBLANK(入力フォーム【変更】!AF42),"",入力フォーム【変更】!AF42)</f>
        <v>常勤</v>
      </c>
      <c r="AF24" s="452"/>
      <c r="AG24" s="452"/>
      <c r="AH24" s="452"/>
      <c r="AI24" s="452"/>
      <c r="AJ24" s="185"/>
    </row>
    <row r="25" spans="1:36" s="168" customFormat="1" ht="16.5" customHeight="1" x14ac:dyDescent="0.35">
      <c r="A25" s="464"/>
      <c r="B25" s="465"/>
      <c r="C25" s="465"/>
      <c r="D25" s="465"/>
      <c r="E25" s="465"/>
      <c r="F25" s="465"/>
      <c r="G25" s="465"/>
      <c r="H25" s="466"/>
      <c r="I25" s="172"/>
      <c r="J25" s="509"/>
      <c r="K25" s="509"/>
      <c r="L25" s="509"/>
      <c r="M25" s="509"/>
      <c r="N25" s="509"/>
      <c r="O25" s="509"/>
      <c r="P25" s="509"/>
      <c r="Q25" s="509"/>
      <c r="R25" s="509"/>
      <c r="S25" s="509"/>
      <c r="T25" s="509"/>
      <c r="U25" s="509"/>
      <c r="V25" s="509"/>
      <c r="W25" s="170"/>
      <c r="X25" s="513"/>
      <c r="Y25" s="514"/>
      <c r="Z25" s="514"/>
      <c r="AA25" s="514"/>
      <c r="AB25" s="514"/>
      <c r="AC25" s="515"/>
      <c r="AD25" s="244"/>
      <c r="AE25" s="517"/>
      <c r="AF25" s="517"/>
      <c r="AG25" s="517"/>
      <c r="AH25" s="517"/>
      <c r="AI25" s="517"/>
      <c r="AJ25" s="188"/>
    </row>
    <row r="26" spans="1:36" s="168" customFormat="1" ht="16.5" customHeight="1" x14ac:dyDescent="0.35">
      <c r="A26" s="468" t="s">
        <v>125</v>
      </c>
      <c r="B26" s="469"/>
      <c r="C26" s="469"/>
      <c r="D26" s="469"/>
      <c r="E26" s="469"/>
      <c r="F26" s="469"/>
      <c r="G26" s="469"/>
      <c r="H26" s="470"/>
      <c r="I26" s="176"/>
      <c r="J26" s="516" t="str">
        <f>IF(ISBLANK(入力フォーム【変更】!N42),"",入力フォーム【変更】!N42)</f>
        <v>生活支援員</v>
      </c>
      <c r="K26" s="516"/>
      <c r="L26" s="516"/>
      <c r="M26" s="516"/>
      <c r="N26" s="516"/>
      <c r="O26" s="516"/>
      <c r="P26" s="516"/>
      <c r="Q26" s="516"/>
      <c r="R26" s="516"/>
      <c r="S26" s="516"/>
      <c r="T26" s="516"/>
      <c r="U26" s="516"/>
      <c r="V26" s="516"/>
      <c r="W26" s="516"/>
      <c r="X26" s="516"/>
      <c r="Y26" s="516"/>
      <c r="Z26" s="516"/>
      <c r="AA26" s="516"/>
      <c r="AB26" s="516"/>
      <c r="AC26" s="516"/>
      <c r="AD26" s="516"/>
      <c r="AE26" s="516"/>
      <c r="AF26" s="516"/>
      <c r="AG26" s="516"/>
      <c r="AH26" s="516"/>
      <c r="AI26" s="516"/>
      <c r="AJ26" s="189"/>
    </row>
    <row r="27" spans="1:36" s="168" customFormat="1" ht="16.5" customHeight="1" x14ac:dyDescent="0.35">
      <c r="A27" s="464"/>
      <c r="B27" s="465"/>
      <c r="C27" s="465"/>
      <c r="D27" s="465"/>
      <c r="E27" s="465"/>
      <c r="F27" s="465"/>
      <c r="G27" s="465"/>
      <c r="H27" s="466"/>
      <c r="I27" s="176"/>
      <c r="J27" s="509"/>
      <c r="K27" s="509"/>
      <c r="L27" s="509"/>
      <c r="M27" s="509"/>
      <c r="N27" s="509"/>
      <c r="O27" s="509"/>
      <c r="P27" s="509"/>
      <c r="Q27" s="509"/>
      <c r="R27" s="509"/>
      <c r="S27" s="509"/>
      <c r="T27" s="509"/>
      <c r="U27" s="509"/>
      <c r="V27" s="509"/>
      <c r="W27" s="509"/>
      <c r="X27" s="509"/>
      <c r="Y27" s="509"/>
      <c r="Z27" s="509"/>
      <c r="AA27" s="509"/>
      <c r="AB27" s="509"/>
      <c r="AC27" s="509"/>
      <c r="AD27" s="509"/>
      <c r="AE27" s="509"/>
      <c r="AF27" s="509"/>
      <c r="AG27" s="509"/>
      <c r="AH27" s="509"/>
      <c r="AI27" s="509"/>
      <c r="AJ27" s="188"/>
    </row>
    <row r="28" spans="1:36" s="168" customFormat="1" ht="16.5" customHeight="1" x14ac:dyDescent="0.35">
      <c r="A28" s="468" t="s">
        <v>196</v>
      </c>
      <c r="B28" s="469"/>
      <c r="C28" s="469"/>
      <c r="D28" s="469"/>
      <c r="E28" s="469"/>
      <c r="F28" s="469"/>
      <c r="G28" s="469"/>
      <c r="H28" s="470"/>
      <c r="I28" s="490" t="s">
        <v>197</v>
      </c>
      <c r="J28" s="491"/>
      <c r="K28" s="491"/>
      <c r="L28" s="491"/>
      <c r="M28" s="492"/>
      <c r="N28" s="496">
        <f>IF(ISBLANK(入力フォーム【変更】!K44),"",入力フォーム【変更】!K44)</f>
        <v>1421012345</v>
      </c>
      <c r="O28" s="497"/>
      <c r="P28" s="497"/>
      <c r="Q28" s="497"/>
      <c r="R28" s="497"/>
      <c r="S28" s="498"/>
      <c r="T28" s="502" t="s">
        <v>88</v>
      </c>
      <c r="U28" s="503"/>
      <c r="V28" s="503"/>
      <c r="W28" s="503"/>
      <c r="X28" s="503"/>
      <c r="Y28" s="504"/>
      <c r="Z28" s="167"/>
      <c r="AA28" s="456" t="str">
        <f>IF(ISBLANK(入力フォーム【変更】!K46),"",入力フォーム【変更】!K46)</f>
        <v>共同生活援助</v>
      </c>
      <c r="AB28" s="456"/>
      <c r="AC28" s="456"/>
      <c r="AD28" s="456"/>
      <c r="AE28" s="456"/>
      <c r="AF28" s="456"/>
      <c r="AG28" s="456"/>
      <c r="AH28" s="456"/>
      <c r="AI28" s="456"/>
      <c r="AJ28" s="186"/>
    </row>
    <row r="29" spans="1:36" s="168" customFormat="1" ht="16.5" customHeight="1" x14ac:dyDescent="0.35">
      <c r="A29" s="487"/>
      <c r="B29" s="488"/>
      <c r="C29" s="488"/>
      <c r="D29" s="488"/>
      <c r="E29" s="488"/>
      <c r="F29" s="488"/>
      <c r="G29" s="488"/>
      <c r="H29" s="489"/>
      <c r="I29" s="493"/>
      <c r="J29" s="494"/>
      <c r="K29" s="494"/>
      <c r="L29" s="494"/>
      <c r="M29" s="495"/>
      <c r="N29" s="499"/>
      <c r="O29" s="500"/>
      <c r="P29" s="500"/>
      <c r="Q29" s="500"/>
      <c r="R29" s="500"/>
      <c r="S29" s="501"/>
      <c r="T29" s="505"/>
      <c r="U29" s="506"/>
      <c r="V29" s="506"/>
      <c r="W29" s="506"/>
      <c r="X29" s="506"/>
      <c r="Y29" s="507"/>
      <c r="Z29" s="167"/>
      <c r="AA29" s="457"/>
      <c r="AB29" s="457"/>
      <c r="AC29" s="457"/>
      <c r="AD29" s="457"/>
      <c r="AE29" s="457"/>
      <c r="AF29" s="457"/>
      <c r="AG29" s="457"/>
      <c r="AH29" s="457"/>
      <c r="AI29" s="457"/>
      <c r="AJ29" s="186"/>
    </row>
    <row r="30" spans="1:36" s="168" customFormat="1" ht="16.5" customHeight="1" x14ac:dyDescent="0.35">
      <c r="A30" s="487"/>
      <c r="B30" s="488"/>
      <c r="C30" s="488"/>
      <c r="D30" s="488"/>
      <c r="E30" s="488"/>
      <c r="F30" s="488"/>
      <c r="G30" s="488"/>
      <c r="H30" s="489"/>
      <c r="I30" s="478" t="s">
        <v>200</v>
      </c>
      <c r="J30" s="479"/>
      <c r="K30" s="479"/>
      <c r="L30" s="479"/>
      <c r="M30" s="480"/>
      <c r="N30" s="166"/>
      <c r="O30" s="458" t="str">
        <f>IF(ISBLANK(入力フォーム【変更】!K45),"",入力フォーム【変更】!K45)</f>
        <v>グループホームよこすか</v>
      </c>
      <c r="P30" s="458"/>
      <c r="Q30" s="458"/>
      <c r="R30" s="458"/>
      <c r="S30" s="458"/>
      <c r="T30" s="458"/>
      <c r="U30" s="458"/>
      <c r="V30" s="458"/>
      <c r="W30" s="458"/>
      <c r="X30" s="458"/>
      <c r="Y30" s="458"/>
      <c r="Z30" s="458"/>
      <c r="AA30" s="458"/>
      <c r="AB30" s="458"/>
      <c r="AC30" s="458"/>
      <c r="AD30" s="458"/>
      <c r="AE30" s="458"/>
      <c r="AF30" s="458"/>
      <c r="AG30" s="458"/>
      <c r="AH30" s="458"/>
      <c r="AI30" s="458"/>
      <c r="AJ30" s="189"/>
    </row>
    <row r="31" spans="1:36" s="168" customFormat="1" ht="16.5" customHeight="1" x14ac:dyDescent="0.35">
      <c r="A31" s="487"/>
      <c r="B31" s="488"/>
      <c r="C31" s="488"/>
      <c r="D31" s="488"/>
      <c r="E31" s="488"/>
      <c r="F31" s="488"/>
      <c r="G31" s="488"/>
      <c r="H31" s="489"/>
      <c r="I31" s="481"/>
      <c r="J31" s="482"/>
      <c r="K31" s="482"/>
      <c r="L31" s="482"/>
      <c r="M31" s="483"/>
      <c r="N31" s="169"/>
      <c r="O31" s="459"/>
      <c r="P31" s="459"/>
      <c r="Q31" s="459"/>
      <c r="R31" s="459"/>
      <c r="S31" s="459"/>
      <c r="T31" s="459"/>
      <c r="U31" s="459"/>
      <c r="V31" s="459"/>
      <c r="W31" s="459"/>
      <c r="X31" s="459"/>
      <c r="Y31" s="459"/>
      <c r="Z31" s="459"/>
      <c r="AA31" s="459"/>
      <c r="AB31" s="459"/>
      <c r="AC31" s="459"/>
      <c r="AD31" s="459"/>
      <c r="AE31" s="459"/>
      <c r="AF31" s="459"/>
      <c r="AG31" s="459"/>
      <c r="AH31" s="459"/>
      <c r="AI31" s="459"/>
      <c r="AJ31" s="188"/>
    </row>
    <row r="32" spans="1:36" s="168" customFormat="1" ht="16.5" customHeight="1" x14ac:dyDescent="0.35">
      <c r="A32" s="487"/>
      <c r="B32" s="488"/>
      <c r="C32" s="488"/>
      <c r="D32" s="488"/>
      <c r="E32" s="488"/>
      <c r="F32" s="488"/>
      <c r="G32" s="488"/>
      <c r="H32" s="489"/>
      <c r="I32" s="478" t="s">
        <v>3</v>
      </c>
      <c r="J32" s="479"/>
      <c r="K32" s="479"/>
      <c r="L32" s="479"/>
      <c r="M32" s="480"/>
      <c r="N32" s="166"/>
      <c r="O32" s="458" t="str">
        <f>IF(ISBLANK(入力フォーム【変更】!K48),"",入力フォーム【変更】!K48)</f>
        <v>横須賀市○○町1-2-3　マンションよこすか101</v>
      </c>
      <c r="P32" s="458"/>
      <c r="Q32" s="458"/>
      <c r="R32" s="458"/>
      <c r="S32" s="458"/>
      <c r="T32" s="458"/>
      <c r="U32" s="458"/>
      <c r="V32" s="458"/>
      <c r="W32" s="458"/>
      <c r="X32" s="458"/>
      <c r="Y32" s="458"/>
      <c r="Z32" s="458"/>
      <c r="AA32" s="458"/>
      <c r="AB32" s="458"/>
      <c r="AC32" s="458"/>
      <c r="AD32" s="458"/>
      <c r="AE32" s="458"/>
      <c r="AF32" s="458"/>
      <c r="AG32" s="458"/>
      <c r="AH32" s="458"/>
      <c r="AI32" s="458"/>
      <c r="AJ32" s="189"/>
    </row>
    <row r="33" spans="1:36" s="168" customFormat="1" ht="16.5" customHeight="1" thickBot="1" x14ac:dyDescent="0.4">
      <c r="A33" s="472"/>
      <c r="B33" s="473"/>
      <c r="C33" s="473"/>
      <c r="D33" s="473"/>
      <c r="E33" s="473"/>
      <c r="F33" s="473"/>
      <c r="G33" s="473"/>
      <c r="H33" s="474"/>
      <c r="I33" s="484"/>
      <c r="J33" s="485"/>
      <c r="K33" s="485"/>
      <c r="L33" s="485"/>
      <c r="M33" s="486"/>
      <c r="N33" s="190"/>
      <c r="O33" s="460"/>
      <c r="P33" s="460"/>
      <c r="Q33" s="460"/>
      <c r="R33" s="460"/>
      <c r="S33" s="460"/>
      <c r="T33" s="460"/>
      <c r="U33" s="460"/>
      <c r="V33" s="460"/>
      <c r="W33" s="460"/>
      <c r="X33" s="460"/>
      <c r="Y33" s="460"/>
      <c r="Z33" s="460"/>
      <c r="AA33" s="460"/>
      <c r="AB33" s="460"/>
      <c r="AC33" s="460"/>
      <c r="AD33" s="460"/>
      <c r="AE33" s="460"/>
      <c r="AF33" s="460"/>
      <c r="AG33" s="460"/>
      <c r="AH33" s="460"/>
      <c r="AI33" s="460"/>
      <c r="AJ33" s="183"/>
    </row>
    <row r="34" spans="1:36" s="168" customFormat="1" ht="24" customHeight="1" thickBot="1" x14ac:dyDescent="0.4">
      <c r="A34" s="212" t="s">
        <v>251</v>
      </c>
      <c r="B34" s="174"/>
      <c r="C34" s="174"/>
      <c r="D34" s="174"/>
      <c r="E34" s="174"/>
      <c r="F34" s="174"/>
      <c r="G34" s="174"/>
      <c r="H34" s="174"/>
      <c r="I34" s="174"/>
      <c r="J34" s="174"/>
      <c r="K34" s="174"/>
      <c r="L34" s="174"/>
      <c r="M34" s="174"/>
      <c r="N34" s="174"/>
      <c r="O34" s="174"/>
    </row>
    <row r="35" spans="1:36" s="168" customFormat="1" ht="16.5" customHeight="1" x14ac:dyDescent="0.35">
      <c r="A35" s="461" t="s">
        <v>144</v>
      </c>
      <c r="B35" s="462"/>
      <c r="C35" s="462"/>
      <c r="D35" s="462"/>
      <c r="E35" s="462"/>
      <c r="F35" s="462"/>
      <c r="G35" s="462"/>
      <c r="H35" s="463"/>
      <c r="I35" s="184"/>
      <c r="J35" s="467" t="str">
        <f>IF(ISBLANK(入力フォーム【変更】!K50),"",入力フォーム【変更】!K50)</f>
        <v>喀痰吸引等研修（第１号研修）</v>
      </c>
      <c r="K35" s="467"/>
      <c r="L35" s="467"/>
      <c r="M35" s="467"/>
      <c r="N35" s="467"/>
      <c r="O35" s="467"/>
      <c r="P35" s="467"/>
      <c r="Q35" s="467"/>
      <c r="R35" s="467"/>
      <c r="S35" s="467"/>
      <c r="T35" s="467"/>
      <c r="U35" s="467"/>
      <c r="V35" s="467"/>
      <c r="W35" s="467"/>
      <c r="X35" s="467"/>
      <c r="Y35" s="467"/>
      <c r="Z35" s="467"/>
      <c r="AA35" s="467"/>
      <c r="AB35" s="467"/>
      <c r="AC35" s="467"/>
      <c r="AD35" s="467"/>
      <c r="AE35" s="467"/>
      <c r="AF35" s="467"/>
      <c r="AG35" s="467"/>
      <c r="AH35" s="467"/>
      <c r="AI35" s="467"/>
      <c r="AJ35" s="185"/>
    </row>
    <row r="36" spans="1:36" s="168" customFormat="1" ht="16.5" customHeight="1" x14ac:dyDescent="0.35">
      <c r="A36" s="464"/>
      <c r="B36" s="465"/>
      <c r="C36" s="465"/>
      <c r="D36" s="465"/>
      <c r="E36" s="465"/>
      <c r="F36" s="465"/>
      <c r="G36" s="465"/>
      <c r="H36" s="466"/>
      <c r="I36" s="172"/>
      <c r="J36" s="457"/>
      <c r="K36" s="457"/>
      <c r="L36" s="457"/>
      <c r="M36" s="457"/>
      <c r="N36" s="457"/>
      <c r="O36" s="457"/>
      <c r="P36" s="457"/>
      <c r="Q36" s="457"/>
      <c r="R36" s="457"/>
      <c r="S36" s="457"/>
      <c r="T36" s="457"/>
      <c r="U36" s="457"/>
      <c r="V36" s="457"/>
      <c r="W36" s="457"/>
      <c r="X36" s="457"/>
      <c r="Y36" s="457"/>
      <c r="Z36" s="457"/>
      <c r="AA36" s="457"/>
      <c r="AB36" s="457"/>
      <c r="AC36" s="457"/>
      <c r="AD36" s="457"/>
      <c r="AE36" s="457"/>
      <c r="AF36" s="457"/>
      <c r="AG36" s="457"/>
      <c r="AH36" s="457"/>
      <c r="AI36" s="457"/>
      <c r="AJ36" s="188"/>
    </row>
    <row r="37" spans="1:36" s="168" customFormat="1" ht="16.5" customHeight="1" x14ac:dyDescent="0.35">
      <c r="A37" s="468" t="s">
        <v>198</v>
      </c>
      <c r="B37" s="469"/>
      <c r="C37" s="469"/>
      <c r="D37" s="469"/>
      <c r="E37" s="469"/>
      <c r="F37" s="469"/>
      <c r="G37" s="469"/>
      <c r="H37" s="470"/>
      <c r="I37" s="171"/>
      <c r="J37" s="471" t="str">
        <f>IF(ISBLANK(入力フォーム【変更】!K51),"",入力フォーム【変更】!K51)</f>
        <v>○○○○研修</v>
      </c>
      <c r="K37" s="471"/>
      <c r="L37" s="471"/>
      <c r="M37" s="471"/>
      <c r="N37" s="471"/>
      <c r="O37" s="471"/>
      <c r="P37" s="471"/>
      <c r="Q37" s="471"/>
      <c r="R37" s="471"/>
      <c r="S37" s="471"/>
      <c r="T37" s="471"/>
      <c r="U37" s="471"/>
      <c r="V37" s="471"/>
      <c r="W37" s="471"/>
      <c r="X37" s="471"/>
      <c r="Y37" s="471"/>
      <c r="Z37" s="471"/>
      <c r="AA37" s="471"/>
      <c r="AB37" s="471"/>
      <c r="AC37" s="471"/>
      <c r="AD37" s="471"/>
      <c r="AE37" s="471"/>
      <c r="AF37" s="471"/>
      <c r="AG37" s="471"/>
      <c r="AH37" s="471"/>
      <c r="AI37" s="471"/>
      <c r="AJ37" s="189"/>
    </row>
    <row r="38" spans="1:36" s="168" customFormat="1" ht="16.5" customHeight="1" x14ac:dyDescent="0.35">
      <c r="A38" s="464"/>
      <c r="B38" s="465"/>
      <c r="C38" s="465"/>
      <c r="D38" s="465"/>
      <c r="E38" s="465"/>
      <c r="F38" s="465"/>
      <c r="G38" s="465"/>
      <c r="H38" s="466"/>
      <c r="I38" s="172"/>
      <c r="J38" s="457"/>
      <c r="K38" s="457"/>
      <c r="L38" s="457"/>
      <c r="M38" s="457"/>
      <c r="N38" s="457"/>
      <c r="O38" s="457"/>
      <c r="P38" s="457"/>
      <c r="Q38" s="457"/>
      <c r="R38" s="457"/>
      <c r="S38" s="457"/>
      <c r="T38" s="457"/>
      <c r="U38" s="457"/>
      <c r="V38" s="457"/>
      <c r="W38" s="457"/>
      <c r="X38" s="457"/>
      <c r="Y38" s="457"/>
      <c r="Z38" s="457"/>
      <c r="AA38" s="457"/>
      <c r="AB38" s="457"/>
      <c r="AC38" s="457"/>
      <c r="AD38" s="457"/>
      <c r="AE38" s="457"/>
      <c r="AF38" s="457"/>
      <c r="AG38" s="457"/>
      <c r="AH38" s="457"/>
      <c r="AI38" s="457"/>
      <c r="AJ38" s="188"/>
    </row>
    <row r="39" spans="1:36" s="168" customFormat="1" ht="16.5" customHeight="1" x14ac:dyDescent="0.35">
      <c r="A39" s="468" t="s">
        <v>145</v>
      </c>
      <c r="B39" s="469"/>
      <c r="C39" s="469"/>
      <c r="D39" s="469"/>
      <c r="E39" s="469"/>
      <c r="F39" s="469"/>
      <c r="G39" s="469"/>
      <c r="H39" s="470"/>
      <c r="I39" s="171"/>
      <c r="J39" s="471" t="str">
        <f>IF(ISBLANK(入力フォーム【変更】!K52),"",入力フォーム【変更】!K52)</f>
        <v>神奈川県○○研修センター</v>
      </c>
      <c r="K39" s="471"/>
      <c r="L39" s="471"/>
      <c r="M39" s="471"/>
      <c r="N39" s="471"/>
      <c r="O39" s="471"/>
      <c r="P39" s="471"/>
      <c r="Q39" s="471"/>
      <c r="R39" s="471"/>
      <c r="S39" s="471"/>
      <c r="T39" s="471"/>
      <c r="U39" s="471"/>
      <c r="V39" s="471"/>
      <c r="W39" s="471"/>
      <c r="X39" s="471"/>
      <c r="Y39" s="471"/>
      <c r="Z39" s="471"/>
      <c r="AA39" s="471"/>
      <c r="AB39" s="471"/>
      <c r="AC39" s="471"/>
      <c r="AD39" s="471"/>
      <c r="AE39" s="471"/>
      <c r="AF39" s="471"/>
      <c r="AG39" s="471"/>
      <c r="AH39" s="471"/>
      <c r="AI39" s="471"/>
      <c r="AJ39" s="189"/>
    </row>
    <row r="40" spans="1:36" s="168" customFormat="1" ht="16.5" customHeight="1" thickBot="1" x14ac:dyDescent="0.4">
      <c r="A40" s="472"/>
      <c r="B40" s="473"/>
      <c r="C40" s="473"/>
      <c r="D40" s="473"/>
      <c r="E40" s="473"/>
      <c r="F40" s="473"/>
      <c r="G40" s="473"/>
      <c r="H40" s="474"/>
      <c r="I40" s="182"/>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183"/>
    </row>
    <row r="41" spans="1:36" s="168" customFormat="1" ht="24" customHeight="1" thickBot="1" x14ac:dyDescent="0.4">
      <c r="A41" s="173" t="s">
        <v>207</v>
      </c>
      <c r="B41" s="174"/>
      <c r="C41" s="174"/>
      <c r="D41" s="174"/>
      <c r="E41" s="174"/>
      <c r="F41" s="174"/>
      <c r="G41" s="174"/>
      <c r="H41" s="174"/>
      <c r="I41" s="174"/>
      <c r="J41" s="174"/>
      <c r="K41" s="174"/>
      <c r="L41" s="174"/>
      <c r="M41" s="174"/>
      <c r="N41" s="174"/>
      <c r="O41" s="174"/>
    </row>
    <row r="42" spans="1:36" s="168" customFormat="1" ht="16.5" customHeight="1" x14ac:dyDescent="0.35">
      <c r="A42" s="461" t="s">
        <v>156</v>
      </c>
      <c r="B42" s="462"/>
      <c r="C42" s="462"/>
      <c r="D42" s="462"/>
      <c r="E42" s="462"/>
      <c r="F42" s="462"/>
      <c r="G42" s="462"/>
      <c r="H42" s="463"/>
      <c r="I42" s="184"/>
      <c r="J42" s="476">
        <f>IF(ISBLANK(入力フォーム【変更】!AF53),"",入力フォーム【変更】!AF53)</f>
        <v>123456</v>
      </c>
      <c r="K42" s="476"/>
      <c r="L42" s="476"/>
      <c r="M42" s="476"/>
      <c r="N42" s="476"/>
      <c r="O42" s="476"/>
      <c r="P42" s="476"/>
      <c r="Q42" s="452" t="s">
        <v>1</v>
      </c>
      <c r="R42" s="453"/>
      <c r="S42" s="461" t="s">
        <v>157</v>
      </c>
      <c r="T42" s="462"/>
      <c r="U42" s="462"/>
      <c r="V42" s="462"/>
      <c r="W42" s="462"/>
      <c r="X42" s="462"/>
      <c r="Y42" s="462"/>
      <c r="Z42" s="463"/>
      <c r="AA42" s="184"/>
      <c r="AB42" s="476">
        <f>IF(ISBLANK(入力フォーム【変更】!AF53),"",入力フォーム【変更】!AF54)</f>
        <v>100000</v>
      </c>
      <c r="AC42" s="476"/>
      <c r="AD42" s="476"/>
      <c r="AE42" s="476"/>
      <c r="AF42" s="476"/>
      <c r="AG42" s="476"/>
      <c r="AH42" s="476"/>
      <c r="AI42" s="452" t="s">
        <v>1</v>
      </c>
      <c r="AJ42" s="453"/>
    </row>
    <row r="43" spans="1:36" s="168" customFormat="1" ht="16.5" customHeight="1" thickBot="1" x14ac:dyDescent="0.4">
      <c r="A43" s="472"/>
      <c r="B43" s="473"/>
      <c r="C43" s="473"/>
      <c r="D43" s="473"/>
      <c r="E43" s="473"/>
      <c r="F43" s="473"/>
      <c r="G43" s="473"/>
      <c r="H43" s="474"/>
      <c r="I43" s="182"/>
      <c r="J43" s="477"/>
      <c r="K43" s="477"/>
      <c r="L43" s="477"/>
      <c r="M43" s="477"/>
      <c r="N43" s="477"/>
      <c r="O43" s="477"/>
      <c r="P43" s="477"/>
      <c r="Q43" s="454"/>
      <c r="R43" s="455"/>
      <c r="S43" s="472"/>
      <c r="T43" s="473"/>
      <c r="U43" s="473"/>
      <c r="V43" s="473"/>
      <c r="W43" s="473"/>
      <c r="X43" s="473"/>
      <c r="Y43" s="473"/>
      <c r="Z43" s="474"/>
      <c r="AA43" s="182"/>
      <c r="AB43" s="477"/>
      <c r="AC43" s="477"/>
      <c r="AD43" s="477"/>
      <c r="AE43" s="477"/>
      <c r="AF43" s="477"/>
      <c r="AG43" s="477"/>
      <c r="AH43" s="477"/>
      <c r="AI43" s="454"/>
      <c r="AJ43" s="455"/>
    </row>
    <row r="44" spans="1:36" ht="16.5" customHeight="1" x14ac:dyDescent="0.35">
      <c r="A44" s="80" t="s">
        <v>213</v>
      </c>
    </row>
  </sheetData>
  <sheetProtection sheet="1" objects="1" scenarios="1"/>
  <mergeCells count="34">
    <mergeCell ref="A1:AJ1"/>
    <mergeCell ref="A14:H16"/>
    <mergeCell ref="J14:AI16"/>
    <mergeCell ref="J18:AI22"/>
    <mergeCell ref="A18:H22"/>
    <mergeCell ref="Z3:AJ3"/>
    <mergeCell ref="A9:AJ12"/>
    <mergeCell ref="A24:H25"/>
    <mergeCell ref="A26:H27"/>
    <mergeCell ref="J24:V25"/>
    <mergeCell ref="X24:AC25"/>
    <mergeCell ref="J26:AI27"/>
    <mergeCell ref="AE24:AI25"/>
    <mergeCell ref="I32:M33"/>
    <mergeCell ref="A28:H33"/>
    <mergeCell ref="I28:M29"/>
    <mergeCell ref="N28:S29"/>
    <mergeCell ref="T28:Y29"/>
    <mergeCell ref="AI42:AJ43"/>
    <mergeCell ref="AA28:AI29"/>
    <mergeCell ref="O30:AI31"/>
    <mergeCell ref="O32:AI33"/>
    <mergeCell ref="A35:H36"/>
    <mergeCell ref="J35:AI36"/>
    <mergeCell ref="A37:H38"/>
    <mergeCell ref="J37:AI38"/>
    <mergeCell ref="A39:H40"/>
    <mergeCell ref="J39:AI40"/>
    <mergeCell ref="A42:H43"/>
    <mergeCell ref="J42:P43"/>
    <mergeCell ref="Q42:R43"/>
    <mergeCell ref="S42:Z43"/>
    <mergeCell ref="AB42:AH43"/>
    <mergeCell ref="I30:M31"/>
  </mergeCells>
  <phoneticPr fontId="3"/>
  <pageMargins left="0.78740157480314965" right="0.78740157480314965" top="0.78740157480314965" bottom="0.39370078740157483" header="0.31496062992125984" footer="0.31496062992125984"/>
  <pageSetup paperSize="9" scale="90" orientation="portrait" r:id="rId1"/>
  <headerFooter>
    <oddFooter>&amp;L&amp;"ＭＳ ゴシック,標準"&amp;10&amp;K01+038【提出先】横須賀市民生局福祉こども部障害福祉課　〒238-8550　横須賀市小川町11番地
　　　　　電話：046-822-9488／FAX：046-825-6040／E-mail：wf-shogai@city.yokosuka.kanagawa.jp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8B0DE-DE7A-43C8-A8CD-406BD789B7CB}">
  <sheetPr>
    <tabColor theme="4"/>
    <pageSetUpPr fitToPage="1"/>
  </sheetPr>
  <dimension ref="A1:AE41"/>
  <sheetViews>
    <sheetView showGridLines="0" showRowColHeaders="0" view="pageBreakPreview" zoomScaleNormal="100" zoomScaleSheetLayoutView="100" workbookViewId="0">
      <selection activeCell="U2" sqref="U2:AA2"/>
    </sheetView>
  </sheetViews>
  <sheetFormatPr defaultColWidth="9" defaultRowHeight="14.25" x14ac:dyDescent="0.35"/>
  <cols>
    <col min="1" max="28" width="3.125" style="90" customWidth="1"/>
    <col min="29" max="16384" width="9" style="90"/>
  </cols>
  <sheetData>
    <row r="1" spans="1:31" s="87" customFormat="1" ht="18" customHeight="1" x14ac:dyDescent="0.35">
      <c r="A1" s="81"/>
      <c r="B1" s="82"/>
      <c r="C1" s="82"/>
      <c r="D1" s="82"/>
      <c r="E1" s="82"/>
      <c r="F1" s="82"/>
      <c r="G1" s="82"/>
      <c r="H1" s="82"/>
      <c r="I1" s="83"/>
      <c r="J1" s="84"/>
      <c r="K1" s="82"/>
      <c r="L1" s="82"/>
      <c r="M1" s="82"/>
      <c r="N1" s="82"/>
      <c r="O1" s="85"/>
      <c r="P1" s="85"/>
      <c r="Q1" s="85"/>
      <c r="R1" s="85"/>
      <c r="S1" s="85"/>
      <c r="T1" s="85"/>
      <c r="U1" s="85"/>
      <c r="V1" s="82"/>
      <c r="W1" s="82"/>
      <c r="X1" s="82"/>
      <c r="Y1" s="82"/>
      <c r="Z1" s="82"/>
      <c r="AA1" s="82"/>
      <c r="AB1" s="86"/>
    </row>
    <row r="2" spans="1:31" ht="18" customHeight="1" x14ac:dyDescent="0.35">
      <c r="A2" s="88"/>
      <c r="B2" s="89"/>
      <c r="C2" s="89"/>
      <c r="D2" s="89"/>
      <c r="E2" s="89"/>
      <c r="F2" s="89"/>
      <c r="G2" s="89"/>
      <c r="H2" s="89"/>
      <c r="I2" s="89"/>
      <c r="J2" s="89"/>
      <c r="K2" s="89"/>
      <c r="L2" s="89"/>
      <c r="M2" s="89"/>
      <c r="N2" s="89"/>
      <c r="O2" s="89"/>
      <c r="P2" s="89"/>
      <c r="Q2" s="89"/>
      <c r="U2" s="536">
        <f>IF(OR(入力フォーム【変更】!K68&lt;0,ISBLANK(入力フォーム【変更】!K31)),"令和　年　月　日",入力フォーム【変更】!K75)</f>
        <v>46246</v>
      </c>
      <c r="V2" s="537"/>
      <c r="W2" s="537"/>
      <c r="X2" s="537"/>
      <c r="Y2" s="537"/>
      <c r="Z2" s="537"/>
      <c r="AA2" s="537"/>
      <c r="AB2" s="91"/>
    </row>
    <row r="3" spans="1:31" s="87" customFormat="1" ht="18.75" x14ac:dyDescent="0.35">
      <c r="A3" s="538" t="s">
        <v>6</v>
      </c>
      <c r="B3" s="539"/>
      <c r="C3" s="539"/>
      <c r="D3" s="539"/>
      <c r="E3" s="539"/>
      <c r="F3" s="539"/>
      <c r="G3" s="539"/>
      <c r="H3" s="539"/>
      <c r="I3" s="539"/>
      <c r="J3" s="539"/>
      <c r="K3" s="539"/>
      <c r="L3" s="539"/>
      <c r="M3" s="539"/>
      <c r="N3" s="539"/>
      <c r="O3" s="539"/>
      <c r="P3" s="539"/>
      <c r="Q3" s="539"/>
      <c r="R3" s="539"/>
      <c r="S3" s="539"/>
      <c r="T3" s="539"/>
      <c r="U3" s="539"/>
      <c r="V3" s="539"/>
      <c r="W3" s="539"/>
      <c r="X3" s="539"/>
      <c r="Y3" s="539"/>
      <c r="Z3" s="539"/>
      <c r="AA3" s="539"/>
      <c r="AB3" s="540"/>
    </row>
    <row r="4" spans="1:31" ht="18" customHeight="1" x14ac:dyDescent="0.35">
      <c r="A4" s="88"/>
      <c r="B4" s="89"/>
      <c r="C4" s="89"/>
      <c r="D4" s="89"/>
      <c r="E4" s="89"/>
      <c r="F4" s="89"/>
      <c r="G4" s="89"/>
      <c r="H4" s="89"/>
      <c r="I4" s="89"/>
      <c r="J4" s="89"/>
      <c r="K4" s="89"/>
      <c r="L4" s="89"/>
      <c r="M4" s="89"/>
      <c r="N4" s="89"/>
      <c r="O4" s="89"/>
      <c r="P4" s="89"/>
      <c r="Q4" s="89"/>
      <c r="R4" s="89"/>
      <c r="S4" s="89"/>
      <c r="T4" s="89"/>
      <c r="U4" s="89"/>
      <c r="V4" s="89"/>
      <c r="W4" s="89"/>
      <c r="X4" s="89"/>
      <c r="Y4" s="89"/>
      <c r="Z4" s="89"/>
      <c r="AA4" s="89"/>
      <c r="AB4" s="91"/>
    </row>
    <row r="5" spans="1:31" ht="18" customHeight="1" x14ac:dyDescent="0.35">
      <c r="A5" s="88"/>
      <c r="B5" s="89" t="s">
        <v>0</v>
      </c>
      <c r="C5" s="89"/>
      <c r="D5" s="89"/>
      <c r="E5" s="89"/>
      <c r="F5" s="89"/>
      <c r="G5" s="89"/>
      <c r="H5" s="89"/>
      <c r="I5" s="89"/>
      <c r="J5" s="89"/>
      <c r="K5" s="89"/>
      <c r="L5" s="89"/>
      <c r="M5" s="89"/>
      <c r="N5" s="89"/>
      <c r="O5" s="89"/>
      <c r="P5" s="89"/>
      <c r="Q5" s="89"/>
      <c r="R5" s="89"/>
      <c r="S5" s="89"/>
      <c r="T5" s="89"/>
      <c r="U5" s="89"/>
      <c r="AB5" s="91"/>
    </row>
    <row r="6" spans="1:31" ht="18" customHeight="1" x14ac:dyDescent="0.35">
      <c r="A6" s="88"/>
      <c r="B6" s="89"/>
      <c r="C6" s="89"/>
      <c r="D6" s="89"/>
      <c r="E6" s="89"/>
      <c r="F6" s="89"/>
      <c r="G6" s="89"/>
      <c r="H6" s="89"/>
      <c r="I6" s="89"/>
      <c r="J6" s="89"/>
      <c r="K6" s="89"/>
      <c r="L6" s="89"/>
      <c r="M6" s="89"/>
      <c r="N6" s="89"/>
      <c r="O6" s="89"/>
      <c r="P6" s="89"/>
      <c r="Q6" s="89"/>
      <c r="R6" s="89"/>
      <c r="S6" s="89"/>
      <c r="T6" s="89"/>
      <c r="U6" s="89"/>
      <c r="V6" s="89"/>
      <c r="W6" s="89"/>
      <c r="X6" s="89"/>
      <c r="Y6" s="89"/>
      <c r="Z6" s="89"/>
      <c r="AA6" s="89"/>
      <c r="AB6" s="91"/>
    </row>
    <row r="7" spans="1:31" ht="18" customHeight="1" x14ac:dyDescent="0.35">
      <c r="A7" s="88"/>
      <c r="B7" s="89"/>
      <c r="C7" s="89"/>
      <c r="D7" s="89"/>
      <c r="E7" s="89"/>
      <c r="F7" s="89"/>
      <c r="G7" s="89"/>
      <c r="H7" s="89"/>
      <c r="I7" s="89"/>
      <c r="J7" s="89"/>
      <c r="K7" s="89"/>
      <c r="L7" s="89"/>
      <c r="M7" s="89"/>
      <c r="N7" s="92" t="s">
        <v>2</v>
      </c>
      <c r="O7" s="541">
        <f>IF(OR(入力フォーム【変更】!K68&lt;0,ISBLANK(入力フォーム【変更】!L33)),"　 　-",入力フォーム【変更】!L33)</f>
        <v>2388550</v>
      </c>
      <c r="P7" s="541"/>
      <c r="Q7" s="541"/>
      <c r="R7" s="541"/>
      <c r="S7" s="93"/>
      <c r="T7" s="89"/>
      <c r="U7" s="89"/>
      <c r="V7" s="89"/>
      <c r="W7" s="89"/>
      <c r="X7" s="89"/>
      <c r="Y7" s="89"/>
      <c r="Z7" s="89"/>
      <c r="AA7" s="89"/>
      <c r="AB7" s="91"/>
    </row>
    <row r="8" spans="1:31" ht="18" customHeight="1" x14ac:dyDescent="0.35">
      <c r="A8" s="88"/>
      <c r="B8" s="89"/>
      <c r="C8" s="89"/>
      <c r="D8" s="89"/>
      <c r="E8" s="89"/>
      <c r="F8" s="93"/>
      <c r="G8" s="93"/>
      <c r="H8" s="93"/>
      <c r="I8" s="89"/>
      <c r="J8" s="534" t="s">
        <v>3</v>
      </c>
      <c r="K8" s="534"/>
      <c r="L8" s="534"/>
      <c r="M8" s="534"/>
      <c r="N8" s="535" t="str">
        <f>IF(OR(入力フォーム【変更】!K68&lt;0,ISBLANK(入力フォーム【変更】!K34)),"",入力フォーム【変更】!K34)</f>
        <v>横須賀市○○町123番地</v>
      </c>
      <c r="O8" s="535"/>
      <c r="P8" s="535"/>
      <c r="Q8" s="535"/>
      <c r="R8" s="535"/>
      <c r="S8" s="535"/>
      <c r="T8" s="535"/>
      <c r="U8" s="535"/>
      <c r="V8" s="535"/>
      <c r="W8" s="535"/>
      <c r="X8" s="535"/>
      <c r="Y8" s="535"/>
      <c r="Z8" s="535"/>
      <c r="AA8" s="535"/>
      <c r="AB8" s="91"/>
    </row>
    <row r="9" spans="1:31" ht="18" customHeight="1" x14ac:dyDescent="0.35">
      <c r="A9" s="88"/>
      <c r="B9" s="89"/>
      <c r="C9" s="89"/>
      <c r="D9" s="89"/>
      <c r="E9" s="89"/>
      <c r="F9" s="93"/>
      <c r="G9" s="93"/>
      <c r="H9" s="93"/>
      <c r="I9" s="89"/>
      <c r="J9" s="534"/>
      <c r="K9" s="534"/>
      <c r="L9" s="534"/>
      <c r="M9" s="534"/>
      <c r="N9" s="535"/>
      <c r="O9" s="535"/>
      <c r="P9" s="535"/>
      <c r="Q9" s="535"/>
      <c r="R9" s="535"/>
      <c r="S9" s="535"/>
      <c r="T9" s="535"/>
      <c r="U9" s="535"/>
      <c r="V9" s="535"/>
      <c r="W9" s="535"/>
      <c r="X9" s="535"/>
      <c r="Y9" s="535"/>
      <c r="Z9" s="535"/>
      <c r="AA9" s="535"/>
      <c r="AB9" s="91"/>
    </row>
    <row r="10" spans="1:31" ht="18" customHeight="1" x14ac:dyDescent="0.35">
      <c r="A10" s="88"/>
      <c r="B10" s="89"/>
      <c r="C10" s="89"/>
      <c r="D10" s="89"/>
      <c r="E10" s="89"/>
      <c r="F10" s="93"/>
      <c r="G10" s="93"/>
      <c r="H10" s="93"/>
      <c r="I10" s="89"/>
      <c r="J10" s="534" t="s">
        <v>4</v>
      </c>
      <c r="K10" s="534"/>
      <c r="L10" s="534"/>
      <c r="M10" s="534"/>
      <c r="N10" s="535" t="str">
        <f>IF(OR(入力フォーム【変更】!K68&lt;0,ISBLANK(入力フォーム【変更】!K35)),"",入力フォーム【変更】!K35)</f>
        <v>社会福祉法人　よこすか福祉会</v>
      </c>
      <c r="O10" s="535"/>
      <c r="P10" s="535"/>
      <c r="Q10" s="535"/>
      <c r="R10" s="535"/>
      <c r="S10" s="535"/>
      <c r="T10" s="535"/>
      <c r="U10" s="535"/>
      <c r="V10" s="535"/>
      <c r="W10" s="535"/>
      <c r="X10" s="535"/>
      <c r="Y10" s="535"/>
      <c r="Z10" s="535"/>
      <c r="AA10" s="535"/>
      <c r="AB10" s="91"/>
    </row>
    <row r="11" spans="1:31" ht="18" customHeight="1" x14ac:dyDescent="0.35">
      <c r="A11" s="88"/>
      <c r="B11" s="89"/>
      <c r="C11" s="89"/>
      <c r="D11" s="89"/>
      <c r="E11" s="89"/>
      <c r="F11" s="93"/>
      <c r="G11" s="93"/>
      <c r="H11" s="93"/>
      <c r="I11" s="89"/>
      <c r="J11" s="534"/>
      <c r="K11" s="534"/>
      <c r="L11" s="534"/>
      <c r="M11" s="534"/>
      <c r="N11" s="535"/>
      <c r="O11" s="535"/>
      <c r="P11" s="535"/>
      <c r="Q11" s="535"/>
      <c r="R11" s="535"/>
      <c r="S11" s="535"/>
      <c r="T11" s="535"/>
      <c r="U11" s="535"/>
      <c r="V11" s="535"/>
      <c r="W11" s="535"/>
      <c r="X11" s="535"/>
      <c r="Y11" s="535"/>
      <c r="Z11" s="535"/>
      <c r="AA11" s="535"/>
      <c r="AB11" s="91"/>
    </row>
    <row r="12" spans="1:31" ht="18" customHeight="1" x14ac:dyDescent="0.35">
      <c r="A12" s="88"/>
      <c r="B12" s="89"/>
      <c r="C12" s="89"/>
      <c r="D12" s="89"/>
      <c r="E12" s="89"/>
      <c r="F12" s="93"/>
      <c r="G12" s="93"/>
      <c r="H12" s="93"/>
      <c r="I12" s="89"/>
      <c r="J12" s="551" t="s">
        <v>244</v>
      </c>
      <c r="K12" s="551"/>
      <c r="L12" s="551"/>
      <c r="M12" s="551"/>
      <c r="N12" s="535" t="str">
        <f>IF(OR(入力フォーム【変更】!K68&lt;0,ISBLANK(入力フォーム【変更】!K36)),"",入力フォーム【変更】!K36)</f>
        <v>理事長　福祉　花子</v>
      </c>
      <c r="O12" s="535"/>
      <c r="P12" s="535"/>
      <c r="Q12" s="535"/>
      <c r="R12" s="535"/>
      <c r="S12" s="535"/>
      <c r="T12" s="535"/>
      <c r="U12" s="535"/>
      <c r="V12" s="535"/>
      <c r="W12" s="535"/>
      <c r="X12" s="535"/>
      <c r="Y12" s="535"/>
      <c r="Z12" s="535"/>
      <c r="AA12" s="535"/>
      <c r="AB12" s="91"/>
    </row>
    <row r="13" spans="1:31" ht="18" customHeight="1" x14ac:dyDescent="0.35">
      <c r="A13" s="88"/>
      <c r="B13" s="89"/>
      <c r="C13" s="89"/>
      <c r="D13" s="89"/>
      <c r="E13" s="89"/>
      <c r="F13" s="93"/>
      <c r="G13" s="93"/>
      <c r="H13" s="93"/>
      <c r="I13" s="89"/>
      <c r="J13" s="551"/>
      <c r="K13" s="551"/>
      <c r="L13" s="551"/>
      <c r="M13" s="551"/>
      <c r="N13" s="535"/>
      <c r="O13" s="535"/>
      <c r="P13" s="535"/>
      <c r="Q13" s="535"/>
      <c r="R13" s="535"/>
      <c r="S13" s="535"/>
      <c r="T13" s="535"/>
      <c r="U13" s="535"/>
      <c r="V13" s="535"/>
      <c r="W13" s="535"/>
      <c r="X13" s="535"/>
      <c r="Y13" s="535"/>
      <c r="Z13" s="535"/>
      <c r="AA13" s="535"/>
      <c r="AB13" s="91"/>
    </row>
    <row r="14" spans="1:31" ht="18" customHeight="1" x14ac:dyDescent="0.35">
      <c r="A14" s="88"/>
      <c r="B14" s="89"/>
      <c r="C14" s="89"/>
      <c r="D14" s="89"/>
      <c r="E14" s="89"/>
      <c r="F14" s="89"/>
      <c r="G14" s="89"/>
      <c r="H14" s="89"/>
      <c r="I14" s="89"/>
      <c r="J14" s="89"/>
      <c r="K14" s="92"/>
      <c r="L14" s="92"/>
      <c r="M14" s="92"/>
      <c r="N14" s="92"/>
      <c r="O14" s="92"/>
      <c r="P14" s="94"/>
      <c r="Q14" s="89"/>
      <c r="R14" s="89"/>
      <c r="S14" s="89"/>
      <c r="T14" s="89"/>
      <c r="U14" s="89"/>
      <c r="V14" s="89"/>
      <c r="W14" s="94"/>
      <c r="X14" s="94"/>
      <c r="Y14" s="94"/>
      <c r="Z14" s="94"/>
      <c r="AA14" s="94"/>
      <c r="AB14" s="91"/>
    </row>
    <row r="15" spans="1:31" s="98" customFormat="1" ht="18" customHeight="1" x14ac:dyDescent="0.35">
      <c r="A15" s="95"/>
      <c r="B15" s="552" t="s">
        <v>201</v>
      </c>
      <c r="C15" s="552"/>
      <c r="D15" s="552"/>
      <c r="E15" s="552"/>
      <c r="F15" s="552"/>
      <c r="G15" s="552"/>
      <c r="H15" s="554" t="str">
        <f>IF(OR(入力フォーム【変更】!K68&lt;0,ISBLANK(入力フォーム【変更】!K45)),"",入力フォーム【変更】!K45)</f>
        <v>グループホームよこすか</v>
      </c>
      <c r="I15" s="555"/>
      <c r="J15" s="555"/>
      <c r="K15" s="555"/>
      <c r="L15" s="555"/>
      <c r="M15" s="555"/>
      <c r="N15" s="555"/>
      <c r="O15" s="555"/>
      <c r="P15" s="555"/>
      <c r="Q15" s="555"/>
      <c r="R15" s="555"/>
      <c r="S15" s="555"/>
      <c r="T15" s="555"/>
      <c r="U15" s="555"/>
      <c r="V15" s="555"/>
      <c r="W15" s="555"/>
      <c r="X15" s="555"/>
      <c r="Y15" s="555"/>
      <c r="Z15" s="555"/>
      <c r="AA15" s="556"/>
      <c r="AB15" s="96"/>
      <c r="AC15" s="97"/>
      <c r="AD15" s="97"/>
      <c r="AE15" s="97"/>
    </row>
    <row r="16" spans="1:31" s="98" customFormat="1" ht="18" customHeight="1" x14ac:dyDescent="0.35">
      <c r="A16" s="95"/>
      <c r="B16" s="553"/>
      <c r="C16" s="553"/>
      <c r="D16" s="553"/>
      <c r="E16" s="553"/>
      <c r="F16" s="553"/>
      <c r="G16" s="553"/>
      <c r="H16" s="557"/>
      <c r="I16" s="558"/>
      <c r="J16" s="558"/>
      <c r="K16" s="558"/>
      <c r="L16" s="558"/>
      <c r="M16" s="558"/>
      <c r="N16" s="558"/>
      <c r="O16" s="558"/>
      <c r="P16" s="558"/>
      <c r="Q16" s="558"/>
      <c r="R16" s="558"/>
      <c r="S16" s="558"/>
      <c r="T16" s="558"/>
      <c r="U16" s="558"/>
      <c r="V16" s="558"/>
      <c r="W16" s="558"/>
      <c r="X16" s="558"/>
      <c r="Y16" s="558"/>
      <c r="Z16" s="558"/>
      <c r="AA16" s="559"/>
      <c r="AB16" s="96"/>
      <c r="AC16" s="97"/>
      <c r="AD16" s="97"/>
      <c r="AE16" s="97"/>
    </row>
    <row r="17" spans="1:31" s="98" customFormat="1" ht="18" customHeight="1" x14ac:dyDescent="0.35">
      <c r="A17" s="95"/>
      <c r="B17" s="552" t="s">
        <v>202</v>
      </c>
      <c r="C17" s="552"/>
      <c r="D17" s="552"/>
      <c r="E17" s="552"/>
      <c r="F17" s="552"/>
      <c r="G17" s="552"/>
      <c r="H17" s="554" t="str">
        <f>IF(OR(入力フォーム【変更】!K68&lt;0,ISBLANK(入力フォーム【変更】!K48)),"",入力フォーム【変更】!K48)</f>
        <v>横須賀市○○町1-2-3　マンションよこすか101</v>
      </c>
      <c r="I17" s="555"/>
      <c r="J17" s="555"/>
      <c r="K17" s="555"/>
      <c r="L17" s="555"/>
      <c r="M17" s="555"/>
      <c r="N17" s="555"/>
      <c r="O17" s="555"/>
      <c r="P17" s="555"/>
      <c r="Q17" s="555"/>
      <c r="R17" s="555"/>
      <c r="S17" s="555"/>
      <c r="T17" s="555"/>
      <c r="U17" s="555"/>
      <c r="V17" s="555"/>
      <c r="W17" s="555"/>
      <c r="X17" s="555"/>
      <c r="Y17" s="555"/>
      <c r="Z17" s="555"/>
      <c r="AA17" s="556"/>
      <c r="AB17" s="96"/>
      <c r="AC17" s="97"/>
      <c r="AD17" s="97"/>
      <c r="AE17" s="97"/>
    </row>
    <row r="18" spans="1:31" s="98" customFormat="1" ht="18" customHeight="1" x14ac:dyDescent="0.35">
      <c r="A18" s="95"/>
      <c r="B18" s="560"/>
      <c r="C18" s="560"/>
      <c r="D18" s="560"/>
      <c r="E18" s="560"/>
      <c r="F18" s="560"/>
      <c r="G18" s="560"/>
      <c r="H18" s="557"/>
      <c r="I18" s="558"/>
      <c r="J18" s="558"/>
      <c r="K18" s="558"/>
      <c r="L18" s="558"/>
      <c r="M18" s="558"/>
      <c r="N18" s="558"/>
      <c r="O18" s="558"/>
      <c r="P18" s="558"/>
      <c r="Q18" s="558"/>
      <c r="R18" s="558"/>
      <c r="S18" s="558"/>
      <c r="T18" s="558"/>
      <c r="U18" s="558"/>
      <c r="V18" s="558"/>
      <c r="W18" s="558"/>
      <c r="X18" s="558"/>
      <c r="Y18" s="558"/>
      <c r="Z18" s="558"/>
      <c r="AA18" s="559"/>
      <c r="AB18" s="99"/>
      <c r="AC18" s="100"/>
      <c r="AD18" s="100"/>
      <c r="AE18" s="100"/>
    </row>
    <row r="19" spans="1:31" ht="18" customHeight="1" x14ac:dyDescent="0.35">
      <c r="A19" s="88"/>
      <c r="B19" s="89"/>
      <c r="C19" s="89"/>
      <c r="D19" s="89"/>
      <c r="E19" s="89"/>
      <c r="F19" s="89"/>
      <c r="G19" s="89"/>
      <c r="H19" s="89"/>
      <c r="I19" s="89"/>
      <c r="J19" s="89"/>
      <c r="K19" s="92"/>
      <c r="L19" s="92"/>
      <c r="M19" s="92"/>
      <c r="N19" s="92"/>
      <c r="O19" s="92"/>
      <c r="P19" s="94"/>
      <c r="Q19" s="89"/>
      <c r="R19" s="89"/>
      <c r="S19" s="89"/>
      <c r="T19" s="89"/>
      <c r="U19" s="89"/>
      <c r="V19" s="89"/>
      <c r="W19" s="94"/>
      <c r="X19" s="94"/>
      <c r="Y19" s="94"/>
      <c r="Z19" s="94"/>
      <c r="AA19" s="94"/>
      <c r="AB19" s="91"/>
    </row>
    <row r="20" spans="1:31" ht="18" customHeight="1" x14ac:dyDescent="0.35">
      <c r="A20" s="88"/>
      <c r="B20" s="561" t="str">
        <f>IF(ISBLANK(入力フォーム【変更】!K31),"　ただし、令和　　年度　障害福祉サービス等従事職員研修費補助金として請求します。","　ただし、"&amp;TEXT(EDATE(入力フォーム【変更】!K31,-3),"ggge")&amp;"年度　障害福祉サービス等従事職員研修費補助金として請求します。")</f>
        <v>　ただし、令和8年度　障害福祉サービス等従事職員研修費補助金として請求します。</v>
      </c>
      <c r="C20" s="561"/>
      <c r="D20" s="561"/>
      <c r="E20" s="561"/>
      <c r="F20" s="561"/>
      <c r="G20" s="561"/>
      <c r="H20" s="561"/>
      <c r="I20" s="561"/>
      <c r="J20" s="561"/>
      <c r="K20" s="561"/>
      <c r="L20" s="561"/>
      <c r="M20" s="561"/>
      <c r="N20" s="561"/>
      <c r="O20" s="561"/>
      <c r="P20" s="561"/>
      <c r="Q20" s="561"/>
      <c r="R20" s="561"/>
      <c r="S20" s="561"/>
      <c r="T20" s="561"/>
      <c r="U20" s="561"/>
      <c r="V20" s="561"/>
      <c r="W20" s="561"/>
      <c r="X20" s="561"/>
      <c r="Y20" s="561"/>
      <c r="Z20" s="561"/>
      <c r="AA20" s="561"/>
      <c r="AB20" s="91"/>
    </row>
    <row r="21" spans="1:31" ht="18" customHeight="1" x14ac:dyDescent="0.35">
      <c r="A21" s="88"/>
      <c r="B21" s="562"/>
      <c r="C21" s="562"/>
      <c r="D21" s="562"/>
      <c r="E21" s="562"/>
      <c r="F21" s="562"/>
      <c r="G21" s="562"/>
      <c r="H21" s="562"/>
      <c r="I21" s="562"/>
      <c r="J21" s="562"/>
      <c r="K21" s="562"/>
      <c r="L21" s="562"/>
      <c r="M21" s="562"/>
      <c r="N21" s="562"/>
      <c r="O21" s="562"/>
      <c r="P21" s="562"/>
      <c r="Q21" s="562"/>
      <c r="R21" s="562"/>
      <c r="S21" s="562"/>
      <c r="T21" s="562"/>
      <c r="U21" s="562"/>
      <c r="V21" s="562"/>
      <c r="W21" s="562"/>
      <c r="X21" s="562"/>
      <c r="Y21" s="562"/>
      <c r="Z21" s="562"/>
      <c r="AA21" s="562"/>
      <c r="AB21" s="91"/>
    </row>
    <row r="22" spans="1:31" ht="18" customHeight="1" x14ac:dyDescent="0.35">
      <c r="A22" s="88"/>
      <c r="B22" s="89"/>
      <c r="C22" s="89"/>
      <c r="D22" s="101"/>
      <c r="E22" s="101"/>
      <c r="F22" s="563" t="s">
        <v>7</v>
      </c>
      <c r="G22" s="563"/>
      <c r="H22" s="563"/>
      <c r="I22" s="563"/>
      <c r="J22" s="563"/>
      <c r="K22" s="565">
        <f>IF(入力フォーム【変更】!K68&lt;0,"＊＊＊＊＊",入力フォーム【変更】!K76)</f>
        <v>1235</v>
      </c>
      <c r="L22" s="565"/>
      <c r="M22" s="565"/>
      <c r="N22" s="565"/>
      <c r="O22" s="565"/>
      <c r="P22" s="565"/>
      <c r="Q22" s="565"/>
      <c r="R22" s="565"/>
      <c r="S22" s="565"/>
      <c r="T22" s="563" t="s">
        <v>50</v>
      </c>
      <c r="U22" s="563"/>
      <c r="V22" s="563"/>
      <c r="W22" s="563"/>
      <c r="X22" s="93"/>
      <c r="Y22" s="93"/>
      <c r="Z22" s="89"/>
      <c r="AA22" s="89"/>
      <c r="AB22" s="91"/>
    </row>
    <row r="23" spans="1:31" ht="18" customHeight="1" x14ac:dyDescent="0.35">
      <c r="A23" s="88"/>
      <c r="B23" s="89"/>
      <c r="C23" s="89"/>
      <c r="D23" s="102"/>
      <c r="E23" s="102"/>
      <c r="F23" s="564"/>
      <c r="G23" s="564"/>
      <c r="H23" s="564"/>
      <c r="I23" s="564"/>
      <c r="J23" s="564"/>
      <c r="K23" s="566"/>
      <c r="L23" s="566"/>
      <c r="M23" s="566"/>
      <c r="N23" s="566"/>
      <c r="O23" s="566"/>
      <c r="P23" s="566"/>
      <c r="Q23" s="566"/>
      <c r="R23" s="566"/>
      <c r="S23" s="566"/>
      <c r="T23" s="564"/>
      <c r="U23" s="564"/>
      <c r="V23" s="564"/>
      <c r="W23" s="564"/>
      <c r="X23" s="102"/>
      <c r="Y23" s="102"/>
      <c r="Z23" s="89"/>
      <c r="AA23" s="89"/>
      <c r="AB23" s="91"/>
    </row>
    <row r="24" spans="1:31" ht="18" customHeight="1" x14ac:dyDescent="0.35">
      <c r="A24" s="88"/>
      <c r="B24" s="89"/>
      <c r="C24" s="89"/>
      <c r="E24" s="93"/>
      <c r="F24" s="92"/>
      <c r="K24" s="103"/>
      <c r="L24" s="567"/>
      <c r="M24" s="567"/>
      <c r="N24" s="567"/>
      <c r="O24" s="567"/>
      <c r="P24" s="567"/>
      <c r="Q24" s="104"/>
      <c r="S24" s="105"/>
      <c r="T24" s="92"/>
      <c r="U24" s="92"/>
      <c r="V24" s="92"/>
      <c r="W24" s="92"/>
      <c r="X24" s="93"/>
      <c r="Y24" s="93"/>
      <c r="Z24" s="89"/>
      <c r="AA24" s="89"/>
      <c r="AB24" s="91"/>
    </row>
    <row r="25" spans="1:31" ht="18" customHeight="1" x14ac:dyDescent="0.35">
      <c r="A25" s="88"/>
      <c r="B25" s="89"/>
      <c r="C25" s="89"/>
      <c r="D25" s="101"/>
      <c r="E25" s="101"/>
      <c r="F25" s="101"/>
      <c r="G25" s="93"/>
      <c r="H25" s="93"/>
      <c r="I25" s="93"/>
      <c r="K25" s="93"/>
      <c r="R25" s="93"/>
      <c r="S25" s="93"/>
      <c r="T25" s="93"/>
      <c r="U25" s="93"/>
      <c r="V25" s="93"/>
      <c r="W25" s="93"/>
      <c r="X25" s="93"/>
      <c r="Y25" s="93"/>
      <c r="Z25" s="89"/>
      <c r="AA25" s="89"/>
      <c r="AB25" s="91"/>
    </row>
    <row r="26" spans="1:31" s="108" customFormat="1" ht="18" customHeight="1" x14ac:dyDescent="0.35">
      <c r="A26" s="106"/>
      <c r="B26" s="93" t="s">
        <v>11</v>
      </c>
      <c r="C26" s="93"/>
      <c r="D26" s="93"/>
      <c r="E26" s="93"/>
      <c r="F26" s="93"/>
      <c r="G26" s="93"/>
      <c r="H26" s="93"/>
      <c r="I26" s="93"/>
      <c r="J26" s="93"/>
      <c r="K26" s="93"/>
      <c r="L26" s="93"/>
      <c r="M26" s="93"/>
      <c r="N26" s="93"/>
      <c r="O26" s="93"/>
      <c r="P26" s="93"/>
      <c r="Q26" s="93"/>
      <c r="R26" s="93"/>
      <c r="S26" s="93"/>
      <c r="T26" s="93"/>
      <c r="U26" s="93"/>
      <c r="V26" s="93"/>
      <c r="W26" s="93"/>
      <c r="X26" s="93"/>
      <c r="Y26" s="93"/>
      <c r="Z26" s="93"/>
      <c r="AA26" s="93"/>
      <c r="AB26" s="107"/>
    </row>
    <row r="27" spans="1:31" s="111" customFormat="1" ht="18" customHeight="1" x14ac:dyDescent="0.35">
      <c r="A27" s="109"/>
      <c r="B27" s="542" t="s">
        <v>12</v>
      </c>
      <c r="C27" s="543"/>
      <c r="D27" s="543"/>
      <c r="E27" s="544"/>
      <c r="F27" s="545" t="str">
        <f>IF(OR(入力フォーム【変更】!K68&lt;0,ISBLANK(入力フォーム【変更】!K82)),"",入力フォーム【変更】!K82)</f>
        <v>よこすか銀行</v>
      </c>
      <c r="G27" s="546"/>
      <c r="H27" s="546"/>
      <c r="I27" s="546"/>
      <c r="J27" s="546"/>
      <c r="K27" s="546"/>
      <c r="L27" s="546"/>
      <c r="M27" s="546"/>
      <c r="N27" s="546"/>
      <c r="O27" s="546"/>
      <c r="P27" s="546"/>
      <c r="Q27" s="546"/>
      <c r="R27" s="546"/>
      <c r="S27" s="547"/>
      <c r="T27" s="542" t="s">
        <v>15</v>
      </c>
      <c r="U27" s="543"/>
      <c r="V27" s="543"/>
      <c r="W27" s="544"/>
      <c r="X27" s="548">
        <f>IF(OR(入力フォーム【変更】!K68&lt;0,ISBLANK(入力フォーム【変更】!AD82)),"",入力フォーム【変更】!AD82)</f>
        <v>123</v>
      </c>
      <c r="Y27" s="549"/>
      <c r="Z27" s="549"/>
      <c r="AA27" s="550"/>
      <c r="AB27" s="110"/>
    </row>
    <row r="28" spans="1:31" s="111" customFormat="1" ht="18" customHeight="1" x14ac:dyDescent="0.35">
      <c r="A28" s="109"/>
      <c r="B28" s="542" t="s">
        <v>20</v>
      </c>
      <c r="C28" s="543"/>
      <c r="D28" s="543"/>
      <c r="E28" s="544"/>
      <c r="F28" s="545" t="str">
        <f>IF(OR(入力フォーム【変更】!K68&lt;0,ISBLANK(入力フォーム【変更】!K83)),"",入力フォーム【変更】!K83)</f>
        <v>よこすか支店</v>
      </c>
      <c r="G28" s="546"/>
      <c r="H28" s="546"/>
      <c r="I28" s="546"/>
      <c r="J28" s="546"/>
      <c r="K28" s="546"/>
      <c r="L28" s="546"/>
      <c r="M28" s="546"/>
      <c r="N28" s="546"/>
      <c r="O28" s="546"/>
      <c r="P28" s="546"/>
      <c r="Q28" s="546"/>
      <c r="R28" s="546"/>
      <c r="S28" s="547"/>
      <c r="T28" s="542" t="s">
        <v>49</v>
      </c>
      <c r="U28" s="543"/>
      <c r="V28" s="543"/>
      <c r="W28" s="543"/>
      <c r="X28" s="568">
        <f>IF(OR(入力フォーム【変更】!K68&lt;0,ISBLANK(入力フォーム【変更】!AD83)),"",入力フォーム【変更】!AD83)</f>
        <v>456</v>
      </c>
      <c r="Y28" s="568"/>
      <c r="Z28" s="568"/>
      <c r="AA28" s="568"/>
      <c r="AB28" s="110"/>
    </row>
    <row r="29" spans="1:31" s="111" customFormat="1" ht="18" customHeight="1" x14ac:dyDescent="0.35">
      <c r="A29" s="109"/>
      <c r="B29" s="542" t="s">
        <v>13</v>
      </c>
      <c r="C29" s="543"/>
      <c r="D29" s="543"/>
      <c r="E29" s="544"/>
      <c r="F29" s="542" t="str">
        <f>IF(OR(入力フォーム【変更】!K68&lt;0,ISBLANK(入力フォーム【変更】!K84)),"普通・当座・その他（　　　）",入力フォーム【変更】!K84)</f>
        <v>普通預金</v>
      </c>
      <c r="G29" s="543"/>
      <c r="H29" s="543"/>
      <c r="I29" s="543"/>
      <c r="J29" s="543"/>
      <c r="K29" s="543"/>
      <c r="L29" s="543"/>
      <c r="M29" s="543"/>
      <c r="N29" s="543"/>
      <c r="O29" s="544"/>
      <c r="P29" s="542" t="s">
        <v>14</v>
      </c>
      <c r="Q29" s="543"/>
      <c r="R29" s="543"/>
      <c r="S29" s="544"/>
      <c r="T29" s="569">
        <f>IF(OR(入力フォーム【変更】!K68&lt;0,ISBLANK(入力フォーム【変更】!AB84)),"",入力フォーム【変更】!AB84)</f>
        <v>123456</v>
      </c>
      <c r="U29" s="570"/>
      <c r="V29" s="570"/>
      <c r="W29" s="570"/>
      <c r="X29" s="570"/>
      <c r="Y29" s="570"/>
      <c r="Z29" s="570"/>
      <c r="AA29" s="571"/>
      <c r="AB29" s="110"/>
    </row>
    <row r="30" spans="1:31" s="111" customFormat="1" ht="18" customHeight="1" x14ac:dyDescent="0.35">
      <c r="A30" s="109"/>
      <c r="B30" s="572" t="s">
        <v>48</v>
      </c>
      <c r="C30" s="572"/>
      <c r="D30" s="572"/>
      <c r="E30" s="572"/>
      <c r="F30" s="573" t="str">
        <f>IF(OR(入力フォーム【変更】!K68&lt;0,ISBLANK(入力フォーム【変更】!K85)),"",入力フォーム【変更】!K85)</f>
        <v>ﾌｸ)ｶﾅｶﾞﾜﾌｸｼｶｲ ﾘｼﾞﾁﾖｳ ｶｲｺﾞ ﾘﾖｳｺ</v>
      </c>
      <c r="G30" s="573"/>
      <c r="H30" s="573"/>
      <c r="I30" s="573"/>
      <c r="J30" s="573"/>
      <c r="K30" s="573"/>
      <c r="L30" s="573"/>
      <c r="M30" s="573"/>
      <c r="N30" s="573"/>
      <c r="O30" s="573"/>
      <c r="P30" s="573"/>
      <c r="Q30" s="573"/>
      <c r="R30" s="573"/>
      <c r="S30" s="573"/>
      <c r="T30" s="573"/>
      <c r="U30" s="573"/>
      <c r="V30" s="573"/>
      <c r="W30" s="573"/>
      <c r="X30" s="573"/>
      <c r="Y30" s="573"/>
      <c r="Z30" s="573"/>
      <c r="AA30" s="573"/>
      <c r="AB30" s="110"/>
    </row>
    <row r="31" spans="1:31" s="111" customFormat="1" ht="18" customHeight="1" x14ac:dyDescent="0.35">
      <c r="A31" s="109"/>
      <c r="B31" s="572"/>
      <c r="C31" s="572"/>
      <c r="D31" s="572"/>
      <c r="E31" s="572"/>
      <c r="F31" s="574"/>
      <c r="G31" s="574"/>
      <c r="H31" s="574"/>
      <c r="I31" s="574"/>
      <c r="J31" s="574"/>
      <c r="K31" s="574"/>
      <c r="L31" s="574"/>
      <c r="M31" s="574"/>
      <c r="N31" s="574"/>
      <c r="O31" s="574"/>
      <c r="P31" s="574"/>
      <c r="Q31" s="574"/>
      <c r="R31" s="574"/>
      <c r="S31" s="574"/>
      <c r="T31" s="574"/>
      <c r="U31" s="574"/>
      <c r="V31" s="574"/>
      <c r="W31" s="574"/>
      <c r="X31" s="574"/>
      <c r="Y31" s="574"/>
      <c r="Z31" s="574"/>
      <c r="AA31" s="574"/>
      <c r="AB31" s="110"/>
    </row>
    <row r="32" spans="1:31" s="108" customFormat="1" ht="18" customHeight="1" x14ac:dyDescent="0.35">
      <c r="A32" s="106"/>
      <c r="B32" s="101"/>
      <c r="C32" s="101"/>
      <c r="D32" s="93"/>
      <c r="E32" s="93"/>
      <c r="F32" s="93"/>
      <c r="G32" s="93"/>
      <c r="H32" s="93"/>
      <c r="I32" s="93"/>
      <c r="J32" s="93"/>
      <c r="K32" s="93"/>
      <c r="L32" s="93"/>
      <c r="M32" s="93"/>
      <c r="N32" s="93"/>
      <c r="O32" s="93"/>
      <c r="P32" s="93"/>
      <c r="Q32" s="93"/>
      <c r="R32" s="93"/>
      <c r="S32" s="93"/>
      <c r="T32" s="93"/>
      <c r="U32" s="93"/>
      <c r="V32" s="93"/>
      <c r="W32" s="93"/>
      <c r="X32" s="93"/>
      <c r="Y32" s="93"/>
      <c r="Z32" s="93"/>
      <c r="AA32" s="93"/>
      <c r="AB32" s="107"/>
    </row>
    <row r="33" spans="1:28" s="108" customFormat="1" ht="18" customHeight="1" x14ac:dyDescent="0.35">
      <c r="A33" s="106"/>
      <c r="B33" s="93"/>
      <c r="C33" s="101" t="s">
        <v>9</v>
      </c>
      <c r="D33" s="101"/>
      <c r="E33" s="101"/>
      <c r="F33" s="101"/>
      <c r="G33" s="93"/>
      <c r="H33" s="93"/>
      <c r="I33" s="93"/>
      <c r="J33" s="93"/>
      <c r="X33" s="93"/>
      <c r="Y33" s="93"/>
      <c r="Z33" s="93"/>
      <c r="AA33" s="93"/>
      <c r="AB33" s="107"/>
    </row>
    <row r="34" spans="1:28" s="108" customFormat="1" ht="18" customHeight="1" x14ac:dyDescent="0.35">
      <c r="A34" s="106"/>
      <c r="B34" s="93"/>
      <c r="C34" s="93"/>
      <c r="D34" s="534" t="s">
        <v>16</v>
      </c>
      <c r="E34" s="534"/>
      <c r="F34" s="534"/>
      <c r="G34" s="534"/>
      <c r="H34" s="534"/>
      <c r="I34" s="575" t="str">
        <f>IF(OR(入力フォーム【変更】!K68&lt;0,ISBLANK(入力フォーム【変更】!K89)),"",入力フォーム【変更】!K89)</f>
        <v>管理者　福祉　太郎</v>
      </c>
      <c r="J34" s="575"/>
      <c r="K34" s="575"/>
      <c r="L34" s="575"/>
      <c r="M34" s="575"/>
      <c r="N34" s="575"/>
      <c r="O34" s="575"/>
      <c r="P34" s="575"/>
      <c r="Q34" s="575"/>
      <c r="R34" s="575"/>
      <c r="S34" s="575"/>
      <c r="T34" s="575"/>
      <c r="U34" s="575"/>
      <c r="V34" s="575"/>
      <c r="W34" s="575"/>
      <c r="X34" s="575"/>
      <c r="Y34" s="575"/>
      <c r="Z34" s="575"/>
      <c r="AA34" s="575"/>
      <c r="AB34" s="107"/>
    </row>
    <row r="35" spans="1:28" s="108" customFormat="1" ht="18" customHeight="1" x14ac:dyDescent="0.35">
      <c r="A35" s="106"/>
      <c r="B35" s="93"/>
      <c r="C35" s="93"/>
      <c r="D35" s="534" t="s">
        <v>17</v>
      </c>
      <c r="E35" s="534"/>
      <c r="F35" s="534"/>
      <c r="G35" s="534"/>
      <c r="H35" s="534"/>
      <c r="I35" s="575" t="str">
        <f>IF(OR(入力フォーム【変更】!K68&lt;0,ISBLANK(入力フォーム【変更】!K90)),"",入力フォーム【変更】!K90)</f>
        <v>046-822-4000</v>
      </c>
      <c r="J35" s="575"/>
      <c r="K35" s="575"/>
      <c r="L35" s="575"/>
      <c r="M35" s="575"/>
      <c r="N35" s="575"/>
      <c r="O35" s="575"/>
      <c r="P35" s="534" t="s">
        <v>19</v>
      </c>
      <c r="Q35" s="534"/>
      <c r="R35" s="534"/>
      <c r="S35" s="534"/>
      <c r="T35" s="534"/>
      <c r="U35" s="575" t="str">
        <f>IF(OR(入力フォーム【変更】!K68&lt;0,ISBLANK(入力フォーム【変更】!AD90)),"",入力フォーム【変更】!AD90)</f>
        <v>046-822-9000</v>
      </c>
      <c r="V35" s="575"/>
      <c r="W35" s="575"/>
      <c r="X35" s="575"/>
      <c r="Y35" s="575"/>
      <c r="Z35" s="575"/>
      <c r="AA35" s="575"/>
      <c r="AB35" s="107"/>
    </row>
    <row r="36" spans="1:28" s="108" customFormat="1" ht="18" customHeight="1" x14ac:dyDescent="0.35">
      <c r="A36" s="106"/>
      <c r="B36" s="93"/>
      <c r="C36" s="93"/>
      <c r="D36" s="534" t="s">
        <v>18</v>
      </c>
      <c r="E36" s="534"/>
      <c r="F36" s="534"/>
      <c r="G36" s="534"/>
      <c r="H36" s="534"/>
      <c r="I36" s="575" t="str">
        <f>IF(OR(入力フォーム【変更】!K68&lt;0,ISBLANK(入力フォーム【変更】!K91)),"",入力フォーム【変更】!K91)</f>
        <v>wf-shogai@city.yokosuka.kanagawa.jp</v>
      </c>
      <c r="J36" s="575"/>
      <c r="K36" s="575"/>
      <c r="L36" s="575"/>
      <c r="M36" s="575"/>
      <c r="N36" s="575"/>
      <c r="O36" s="575"/>
      <c r="P36" s="575"/>
      <c r="Q36" s="575"/>
      <c r="R36" s="575"/>
      <c r="S36" s="575"/>
      <c r="T36" s="575"/>
      <c r="U36" s="575"/>
      <c r="V36" s="575"/>
      <c r="W36" s="575"/>
      <c r="X36" s="575"/>
      <c r="Y36" s="575"/>
      <c r="Z36" s="575"/>
      <c r="AA36" s="575"/>
      <c r="AB36" s="107"/>
    </row>
    <row r="37" spans="1:28" s="108" customFormat="1" ht="18" customHeight="1" x14ac:dyDescent="0.35">
      <c r="A37" s="106"/>
      <c r="B37" s="93"/>
      <c r="C37" s="101" t="s">
        <v>10</v>
      </c>
      <c r="D37" s="101"/>
      <c r="E37" s="101"/>
      <c r="F37" s="101"/>
      <c r="G37" s="93"/>
      <c r="H37" s="93"/>
      <c r="I37" s="93"/>
      <c r="J37" s="93"/>
      <c r="K37" s="93"/>
      <c r="L37" s="93"/>
      <c r="M37" s="93"/>
      <c r="N37" s="93"/>
      <c r="O37" s="93"/>
      <c r="P37" s="93"/>
      <c r="Q37" s="93"/>
      <c r="R37" s="93"/>
      <c r="S37" s="93"/>
      <c r="T37" s="93"/>
      <c r="U37" s="93"/>
      <c r="V37" s="93"/>
      <c r="W37" s="93"/>
      <c r="X37" s="93"/>
      <c r="Y37" s="93"/>
      <c r="Z37" s="93"/>
      <c r="AA37" s="93"/>
      <c r="AB37" s="107"/>
    </row>
    <row r="38" spans="1:28" s="108" customFormat="1" ht="18" customHeight="1" x14ac:dyDescent="0.35">
      <c r="A38" s="106"/>
      <c r="B38" s="101"/>
      <c r="C38" s="101"/>
      <c r="D38" s="534" t="s">
        <v>16</v>
      </c>
      <c r="E38" s="534"/>
      <c r="F38" s="534"/>
      <c r="G38" s="534"/>
      <c r="H38" s="534"/>
      <c r="I38" s="575" t="str">
        <f>IF(OR(入力フォーム【変更】!K68&lt;0,ISBLANK(入力フォーム【変更】!K94)),"",入力フォーム【変更】!K94)</f>
        <v>経理担当　療育　正男</v>
      </c>
      <c r="J38" s="575"/>
      <c r="K38" s="575"/>
      <c r="L38" s="575"/>
      <c r="M38" s="575"/>
      <c r="N38" s="575"/>
      <c r="O38" s="575"/>
      <c r="P38" s="575"/>
      <c r="Q38" s="575"/>
      <c r="R38" s="575"/>
      <c r="S38" s="575"/>
      <c r="T38" s="575"/>
      <c r="U38" s="575"/>
      <c r="V38" s="575"/>
      <c r="W38" s="575"/>
      <c r="X38" s="575"/>
      <c r="Y38" s="575"/>
      <c r="Z38" s="575"/>
      <c r="AA38" s="575"/>
      <c r="AB38" s="107"/>
    </row>
    <row r="39" spans="1:28" s="108" customFormat="1" ht="18" customHeight="1" x14ac:dyDescent="0.35">
      <c r="A39" s="106"/>
      <c r="B39" s="101"/>
      <c r="C39" s="101"/>
      <c r="D39" s="534" t="s">
        <v>17</v>
      </c>
      <c r="E39" s="534"/>
      <c r="F39" s="534"/>
      <c r="G39" s="534"/>
      <c r="H39" s="534"/>
      <c r="I39" s="575" t="str">
        <f>IF(OR(入力フォーム【変更】!K68&lt;0,ISBLANK(入力フォーム【変更】!K95)),"",入力フォーム【変更】!K95)</f>
        <v>046-822-9488</v>
      </c>
      <c r="J39" s="575"/>
      <c r="K39" s="575"/>
      <c r="L39" s="575"/>
      <c r="M39" s="575"/>
      <c r="N39" s="575"/>
      <c r="O39" s="575"/>
      <c r="P39" s="534" t="s">
        <v>19</v>
      </c>
      <c r="Q39" s="534"/>
      <c r="R39" s="534"/>
      <c r="S39" s="534"/>
      <c r="T39" s="534"/>
      <c r="U39" s="575" t="str">
        <f>IF(OR(入力フォーム【変更】!K68&lt;0,ISBLANK(入力フォーム【変更】!AD95)),"",入力フォーム【変更】!AD95)</f>
        <v>046-825-6040</v>
      </c>
      <c r="V39" s="575"/>
      <c r="W39" s="575"/>
      <c r="X39" s="575"/>
      <c r="Y39" s="575"/>
      <c r="Z39" s="575"/>
      <c r="AA39" s="575"/>
      <c r="AB39" s="107"/>
    </row>
    <row r="40" spans="1:28" s="108" customFormat="1" ht="18" customHeight="1" x14ac:dyDescent="0.35">
      <c r="A40" s="106"/>
      <c r="B40" s="101"/>
      <c r="C40" s="101"/>
      <c r="D40" s="534" t="s">
        <v>18</v>
      </c>
      <c r="E40" s="534"/>
      <c r="F40" s="534"/>
      <c r="G40" s="534"/>
      <c r="H40" s="534"/>
      <c r="I40" s="575" t="str">
        <f>IF(OR(入力フォーム【変更】!K68&lt;0,ISBLANK(入力フォーム【変更】!K96)),"",入力フォーム【変更】!K96)</f>
        <v>wf-gwc@city.yokosuka.kanagawa.jp</v>
      </c>
      <c r="J40" s="575"/>
      <c r="K40" s="575"/>
      <c r="L40" s="575"/>
      <c r="M40" s="575"/>
      <c r="N40" s="575"/>
      <c r="O40" s="575"/>
      <c r="P40" s="575"/>
      <c r="Q40" s="575"/>
      <c r="R40" s="575"/>
      <c r="S40" s="575"/>
      <c r="T40" s="575"/>
      <c r="U40" s="575"/>
      <c r="V40" s="575"/>
      <c r="W40" s="575"/>
      <c r="X40" s="575"/>
      <c r="Y40" s="575"/>
      <c r="Z40" s="575"/>
      <c r="AA40" s="575"/>
      <c r="AB40" s="107"/>
    </row>
    <row r="41" spans="1:28" s="108" customFormat="1" ht="18" customHeight="1" thickBot="1" x14ac:dyDescent="0.4">
      <c r="A41" s="112"/>
      <c r="B41" s="113"/>
      <c r="C41" s="113"/>
      <c r="D41" s="113"/>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4"/>
    </row>
  </sheetData>
  <sheetProtection sheet="1" objects="1" scenarios="1"/>
  <mergeCells count="48">
    <mergeCell ref="D40:H40"/>
    <mergeCell ref="I40:AA40"/>
    <mergeCell ref="D36:H36"/>
    <mergeCell ref="I36:AA36"/>
    <mergeCell ref="D38:H38"/>
    <mergeCell ref="I38:AA38"/>
    <mergeCell ref="D39:H39"/>
    <mergeCell ref="I39:O39"/>
    <mergeCell ref="P39:T39"/>
    <mergeCell ref="U39:AA39"/>
    <mergeCell ref="B30:E31"/>
    <mergeCell ref="F30:AA31"/>
    <mergeCell ref="D34:H34"/>
    <mergeCell ref="I34:AA34"/>
    <mergeCell ref="D35:H35"/>
    <mergeCell ref="I35:O35"/>
    <mergeCell ref="P35:T35"/>
    <mergeCell ref="U35:AA35"/>
    <mergeCell ref="B28:E28"/>
    <mergeCell ref="F28:S28"/>
    <mergeCell ref="T28:W28"/>
    <mergeCell ref="X28:AA28"/>
    <mergeCell ref="B29:E29"/>
    <mergeCell ref="F29:O29"/>
    <mergeCell ref="P29:S29"/>
    <mergeCell ref="T29:AA29"/>
    <mergeCell ref="B27:E27"/>
    <mergeCell ref="F27:S27"/>
    <mergeCell ref="T27:W27"/>
    <mergeCell ref="X27:AA27"/>
    <mergeCell ref="J12:M13"/>
    <mergeCell ref="N12:AA13"/>
    <mergeCell ref="B15:G16"/>
    <mergeCell ref="H15:AA16"/>
    <mergeCell ref="B17:G18"/>
    <mergeCell ref="H17:AA18"/>
    <mergeCell ref="B20:AA21"/>
    <mergeCell ref="F22:J23"/>
    <mergeCell ref="K22:S23"/>
    <mergeCell ref="T22:W23"/>
    <mergeCell ref="L24:P24"/>
    <mergeCell ref="J10:M11"/>
    <mergeCell ref="N10:AA11"/>
    <mergeCell ref="U2:AA2"/>
    <mergeCell ref="A3:AB3"/>
    <mergeCell ref="O7:R7"/>
    <mergeCell ref="J8:M9"/>
    <mergeCell ref="N8:AA9"/>
  </mergeCells>
  <phoneticPr fontId="3"/>
  <pageMargins left="0.78740157480314965" right="0.78740157480314965" top="0.98425196850393704" bottom="0.78740157480314965" header="0.51181102362204722" footer="0.31496062992125984"/>
  <pageSetup paperSize="9" scale="93" orientation="portrait" blackAndWhite="1" r:id="rId1"/>
  <headerFooter>
    <oddHeader>&amp;L&amp;"ＭＳ 明朝,標準"第5号様式（第11条第2項）</oddHeader>
    <oddFooter>&amp;L&amp;"ＭＳ ゴシック,標準"&amp;K01+046【提出先】横須賀市民生局福祉こども部障害福祉課　〒238-8550　横須賀市小川町11番地
　　　　　電話：046-822-9488／FAX：046-825-6040／E-mail：wf-shogai@city.yokosuka.kanagawa.jp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34E9E-C48D-4999-9D3F-793019FA4D95}">
  <sheetPr>
    <tabColor theme="4"/>
    <pageSetUpPr fitToPage="1"/>
  </sheetPr>
  <dimension ref="A1:AB49"/>
  <sheetViews>
    <sheetView showGridLines="0" showRowColHeaders="0" view="pageBreakPreview" zoomScaleNormal="100" zoomScaleSheetLayoutView="100" workbookViewId="0">
      <selection activeCell="R6" sqref="R6:AA6"/>
    </sheetView>
  </sheetViews>
  <sheetFormatPr defaultColWidth="9" defaultRowHeight="14.25" x14ac:dyDescent="0.35"/>
  <cols>
    <col min="1" max="28" width="3.125" style="1" customWidth="1"/>
    <col min="29" max="16384" width="9" style="1"/>
  </cols>
  <sheetData>
    <row r="1" spans="1:28" ht="22.5" customHeight="1" thickBot="1" x14ac:dyDescent="0.4">
      <c r="A1" s="57" t="s">
        <v>31</v>
      </c>
    </row>
    <row r="2" spans="1:28" s="4" customFormat="1" ht="18.75" x14ac:dyDescent="0.35">
      <c r="A2" s="9"/>
      <c r="B2" s="6"/>
      <c r="C2" s="6"/>
      <c r="D2" s="6"/>
      <c r="E2" s="6"/>
      <c r="F2" s="6"/>
      <c r="G2" s="6"/>
      <c r="H2" s="6"/>
      <c r="I2" s="8"/>
      <c r="J2" s="7"/>
      <c r="K2" s="6"/>
      <c r="L2" s="6"/>
      <c r="M2" s="6"/>
      <c r="N2" s="6"/>
      <c r="O2" s="6"/>
      <c r="P2" s="6"/>
      <c r="Q2" s="6"/>
      <c r="R2" s="6"/>
      <c r="S2" s="6"/>
      <c r="T2" s="6"/>
      <c r="U2" s="6"/>
      <c r="V2" s="6"/>
      <c r="W2" s="6"/>
      <c r="X2" s="6"/>
      <c r="Y2" s="6"/>
      <c r="Z2" s="6"/>
      <c r="AA2" s="6"/>
      <c r="AB2" s="5"/>
    </row>
    <row r="3" spans="1:28" s="4" customFormat="1" ht="18.75" x14ac:dyDescent="0.35">
      <c r="A3" s="58"/>
      <c r="I3" s="59"/>
      <c r="J3" s="60"/>
      <c r="AB3" s="61"/>
    </row>
    <row r="4" spans="1:28" s="4" customFormat="1" ht="18.75" x14ac:dyDescent="0.35">
      <c r="A4" s="587" t="s">
        <v>21</v>
      </c>
      <c r="B4" s="588"/>
      <c r="C4" s="588"/>
      <c r="D4" s="588"/>
      <c r="E4" s="588"/>
      <c r="F4" s="588"/>
      <c r="G4" s="588"/>
      <c r="H4" s="588"/>
      <c r="I4" s="588"/>
      <c r="J4" s="588"/>
      <c r="K4" s="588"/>
      <c r="L4" s="588"/>
      <c r="M4" s="588"/>
      <c r="N4" s="588"/>
      <c r="O4" s="588"/>
      <c r="P4" s="588"/>
      <c r="Q4" s="588"/>
      <c r="R4" s="588"/>
      <c r="S4" s="588"/>
      <c r="T4" s="588"/>
      <c r="U4" s="588"/>
      <c r="V4" s="588"/>
      <c r="W4" s="588"/>
      <c r="X4" s="588"/>
      <c r="Y4" s="588"/>
      <c r="Z4" s="588"/>
      <c r="AA4" s="588"/>
      <c r="AB4" s="589"/>
    </row>
    <row r="5" spans="1:28" x14ac:dyDescent="0.35">
      <c r="A5" s="3"/>
      <c r="AB5" s="2"/>
    </row>
    <row r="6" spans="1:28" ht="14.25" customHeight="1" x14ac:dyDescent="0.35">
      <c r="A6" s="3"/>
      <c r="R6" s="590">
        <f>IF(OR(入力フォーム【変更】!K68&lt;0,ISBLANK(入力フォーム【変更】!K103)),"令和　　年　　月　　日",入力フォーム【変更】!K100)</f>
        <v>46246</v>
      </c>
      <c r="S6" s="591"/>
      <c r="T6" s="591"/>
      <c r="U6" s="591"/>
      <c r="V6" s="591"/>
      <c r="W6" s="591"/>
      <c r="X6" s="591"/>
      <c r="Y6" s="591"/>
      <c r="Z6" s="591"/>
      <c r="AA6" s="591"/>
      <c r="AB6" s="2"/>
    </row>
    <row r="7" spans="1:28" x14ac:dyDescent="0.35">
      <c r="A7" s="3"/>
      <c r="U7" s="62"/>
      <c r="V7" s="63"/>
      <c r="W7" s="63"/>
      <c r="X7" s="63"/>
      <c r="Y7" s="63"/>
      <c r="Z7" s="63"/>
      <c r="AA7" s="63"/>
      <c r="AB7" s="2"/>
    </row>
    <row r="8" spans="1:28" x14ac:dyDescent="0.35">
      <c r="A8" s="3"/>
      <c r="B8" s="1" t="s">
        <v>0</v>
      </c>
      <c r="AB8" s="2"/>
    </row>
    <row r="9" spans="1:28" x14ac:dyDescent="0.35">
      <c r="A9" s="3"/>
      <c r="AB9" s="2"/>
    </row>
    <row r="10" spans="1:28" x14ac:dyDescent="0.35">
      <c r="A10" s="3"/>
      <c r="AB10" s="2"/>
    </row>
    <row r="11" spans="1:28" x14ac:dyDescent="0.35">
      <c r="A11" s="3"/>
      <c r="I11" s="581" t="s">
        <v>22</v>
      </c>
      <c r="J11" s="581"/>
      <c r="K11" s="581"/>
      <c r="L11" s="581"/>
      <c r="M11" s="581"/>
      <c r="N11" s="581"/>
      <c r="AB11" s="2"/>
    </row>
    <row r="12" spans="1:28" ht="14.25" customHeight="1" x14ac:dyDescent="0.35">
      <c r="A12" s="3"/>
      <c r="N12" s="63" t="s">
        <v>2</v>
      </c>
      <c r="O12" s="583">
        <f>IF(OR(入力フォーム【変更】!K68&lt;0,入力フォーム【変更】!K100=""),"　　-",入力フォーム【変更】!L33)</f>
        <v>2388550</v>
      </c>
      <c r="P12" s="583"/>
      <c r="Q12" s="583"/>
      <c r="R12" s="583"/>
      <c r="T12" s="64"/>
      <c r="AB12" s="2"/>
    </row>
    <row r="13" spans="1:28" ht="14.25" customHeight="1" x14ac:dyDescent="0.35">
      <c r="A13" s="3"/>
      <c r="J13" s="592" t="s">
        <v>3</v>
      </c>
      <c r="K13" s="592"/>
      <c r="L13" s="592"/>
      <c r="M13" s="592"/>
      <c r="N13" s="577" t="str">
        <f>IF(OR(入力フォーム【変更】!K68&lt;0,入力フォーム【変更】!K100=""),"",入力フォーム【変更】!K34)</f>
        <v>横須賀市○○町123番地</v>
      </c>
      <c r="O13" s="577"/>
      <c r="P13" s="577"/>
      <c r="Q13" s="577"/>
      <c r="R13" s="577"/>
      <c r="S13" s="577"/>
      <c r="T13" s="577"/>
      <c r="U13" s="577"/>
      <c r="V13" s="577"/>
      <c r="W13" s="577"/>
      <c r="X13" s="577"/>
      <c r="Y13" s="577"/>
      <c r="Z13" s="577"/>
      <c r="AA13" s="577"/>
      <c r="AB13" s="2"/>
    </row>
    <row r="14" spans="1:28" x14ac:dyDescent="0.35">
      <c r="A14" s="3"/>
      <c r="J14" s="592"/>
      <c r="K14" s="592"/>
      <c r="L14" s="592"/>
      <c r="M14" s="592"/>
      <c r="N14" s="577"/>
      <c r="O14" s="577"/>
      <c r="P14" s="577"/>
      <c r="Q14" s="577"/>
      <c r="R14" s="577"/>
      <c r="S14" s="577"/>
      <c r="T14" s="577"/>
      <c r="U14" s="577"/>
      <c r="V14" s="577"/>
      <c r="W14" s="577"/>
      <c r="X14" s="577"/>
      <c r="Y14" s="577"/>
      <c r="Z14" s="577"/>
      <c r="AA14" s="577"/>
      <c r="AB14" s="2"/>
    </row>
    <row r="15" spans="1:28" ht="14.25" customHeight="1" x14ac:dyDescent="0.35">
      <c r="A15" s="3"/>
      <c r="J15" s="592" t="s">
        <v>4</v>
      </c>
      <c r="K15" s="592"/>
      <c r="L15" s="592"/>
      <c r="M15" s="592"/>
      <c r="N15" s="577" t="str">
        <f>IF(OR(入力フォーム【変更】!K68&lt;0,入力フォーム【変更】!K100=""),"",入力フォーム【変更】!K35)</f>
        <v>社会福祉法人　よこすか福祉会</v>
      </c>
      <c r="O15" s="577"/>
      <c r="P15" s="577"/>
      <c r="Q15" s="577"/>
      <c r="R15" s="577"/>
      <c r="S15" s="577"/>
      <c r="T15" s="577"/>
      <c r="U15" s="577"/>
      <c r="V15" s="577"/>
      <c r="W15" s="577"/>
      <c r="X15" s="577"/>
      <c r="Y15" s="577"/>
      <c r="Z15" s="577"/>
      <c r="AA15" s="577"/>
      <c r="AB15" s="2"/>
    </row>
    <row r="16" spans="1:28" x14ac:dyDescent="0.35">
      <c r="A16" s="3"/>
      <c r="J16" s="592"/>
      <c r="K16" s="592"/>
      <c r="L16" s="592"/>
      <c r="M16" s="592"/>
      <c r="N16" s="577"/>
      <c r="O16" s="577"/>
      <c r="P16" s="577"/>
      <c r="Q16" s="577"/>
      <c r="R16" s="577"/>
      <c r="S16" s="577"/>
      <c r="T16" s="577"/>
      <c r="U16" s="577"/>
      <c r="V16" s="577"/>
      <c r="W16" s="577"/>
      <c r="X16" s="577"/>
      <c r="Y16" s="577"/>
      <c r="Z16" s="577"/>
      <c r="AA16" s="577"/>
      <c r="AB16" s="2"/>
    </row>
    <row r="17" spans="1:28" ht="14.25" customHeight="1" x14ac:dyDescent="0.35">
      <c r="A17" s="3"/>
      <c r="J17" s="593" t="s">
        <v>244</v>
      </c>
      <c r="K17" s="593"/>
      <c r="L17" s="593"/>
      <c r="M17" s="593"/>
      <c r="N17" s="577" t="str">
        <f>IF(OR(入力フォーム【変更】!K68&lt;0,入力フォーム【変更】!K100=""),"",入力フォーム【変更】!K36)</f>
        <v>理事長　福祉　花子</v>
      </c>
      <c r="O17" s="594"/>
      <c r="P17" s="594"/>
      <c r="Q17" s="594"/>
      <c r="R17" s="594"/>
      <c r="S17" s="594"/>
      <c r="T17" s="594"/>
      <c r="U17" s="594"/>
      <c r="V17" s="594"/>
      <c r="W17" s="594"/>
      <c r="X17" s="594"/>
      <c r="Y17" s="594"/>
      <c r="Z17" s="578" t="s">
        <v>28</v>
      </c>
      <c r="AA17" s="578"/>
      <c r="AB17" s="2"/>
    </row>
    <row r="18" spans="1:28" x14ac:dyDescent="0.35">
      <c r="A18" s="3"/>
      <c r="J18" s="593"/>
      <c r="K18" s="593"/>
      <c r="L18" s="593"/>
      <c r="M18" s="593"/>
      <c r="N18" s="594"/>
      <c r="O18" s="594"/>
      <c r="P18" s="594"/>
      <c r="Q18" s="594"/>
      <c r="R18" s="594"/>
      <c r="S18" s="594"/>
      <c r="T18" s="594"/>
      <c r="U18" s="594"/>
      <c r="V18" s="594"/>
      <c r="W18" s="594"/>
      <c r="X18" s="594"/>
      <c r="Y18" s="594"/>
      <c r="Z18" s="578"/>
      <c r="AA18" s="578"/>
      <c r="AB18" s="2"/>
    </row>
    <row r="19" spans="1:28" x14ac:dyDescent="0.35">
      <c r="A19" s="3"/>
      <c r="J19" s="76"/>
      <c r="K19" s="76"/>
      <c r="L19" s="76"/>
      <c r="M19" s="76"/>
      <c r="N19" s="75"/>
      <c r="O19" s="75"/>
      <c r="P19" s="75"/>
      <c r="Q19" s="75"/>
      <c r="R19" s="75"/>
      <c r="S19" s="75"/>
      <c r="T19" s="75"/>
      <c r="U19" s="75"/>
      <c r="V19" s="75"/>
      <c r="W19" s="75"/>
      <c r="X19" s="75"/>
      <c r="Y19" s="75"/>
      <c r="Z19" s="75"/>
      <c r="AA19" s="75"/>
      <c r="AB19" s="2"/>
    </row>
    <row r="20" spans="1:28" ht="14.25" customHeight="1" x14ac:dyDescent="0.35">
      <c r="A20" s="3"/>
      <c r="C20" s="586" t="s">
        <v>23</v>
      </c>
      <c r="D20" s="586"/>
      <c r="E20" s="586"/>
      <c r="F20" s="586"/>
      <c r="G20" s="586"/>
      <c r="H20" s="586"/>
      <c r="I20" s="586"/>
      <c r="J20" s="586"/>
      <c r="K20" s="586"/>
      <c r="L20" s="586"/>
      <c r="M20" s="586"/>
      <c r="N20" s="586"/>
      <c r="O20" s="586"/>
      <c r="P20" s="586"/>
      <c r="Q20" s="586"/>
      <c r="R20" s="586"/>
      <c r="S20" s="586"/>
      <c r="T20" s="586"/>
      <c r="U20" s="586"/>
      <c r="V20" s="586"/>
      <c r="W20" s="586"/>
      <c r="X20" s="586"/>
      <c r="Y20" s="586"/>
      <c r="Z20" s="586"/>
      <c r="AA20" s="65"/>
      <c r="AB20" s="2"/>
    </row>
    <row r="21" spans="1:28" x14ac:dyDescent="0.35">
      <c r="A21" s="3"/>
      <c r="B21" s="65"/>
      <c r="C21" s="586"/>
      <c r="D21" s="586"/>
      <c r="E21" s="586"/>
      <c r="F21" s="586"/>
      <c r="G21" s="586"/>
      <c r="H21" s="586"/>
      <c r="I21" s="586"/>
      <c r="J21" s="586"/>
      <c r="K21" s="586"/>
      <c r="L21" s="586"/>
      <c r="M21" s="586"/>
      <c r="N21" s="586"/>
      <c r="O21" s="586"/>
      <c r="P21" s="586"/>
      <c r="Q21" s="586"/>
      <c r="R21" s="586"/>
      <c r="S21" s="586"/>
      <c r="T21" s="586"/>
      <c r="U21" s="586"/>
      <c r="V21" s="586"/>
      <c r="W21" s="586"/>
      <c r="X21" s="586"/>
      <c r="Y21" s="586"/>
      <c r="Z21" s="586"/>
      <c r="AA21" s="65"/>
      <c r="AB21" s="2"/>
    </row>
    <row r="22" spans="1:28" ht="14.25" customHeight="1" x14ac:dyDescent="0.35">
      <c r="A22" s="3"/>
      <c r="B22" s="66"/>
      <c r="C22" s="586"/>
      <c r="D22" s="586"/>
      <c r="E22" s="586"/>
      <c r="F22" s="586"/>
      <c r="G22" s="586"/>
      <c r="H22" s="586"/>
      <c r="I22" s="586"/>
      <c r="J22" s="586"/>
      <c r="K22" s="586"/>
      <c r="L22" s="586"/>
      <c r="M22" s="586"/>
      <c r="N22" s="586"/>
      <c r="O22" s="586"/>
      <c r="P22" s="586"/>
      <c r="Q22" s="586"/>
      <c r="R22" s="586"/>
      <c r="S22" s="586"/>
      <c r="T22" s="586"/>
      <c r="U22" s="586"/>
      <c r="V22" s="586"/>
      <c r="W22" s="586"/>
      <c r="X22" s="586"/>
      <c r="Y22" s="586"/>
      <c r="Z22" s="586"/>
      <c r="AA22" s="66"/>
      <c r="AB22" s="2"/>
    </row>
    <row r="23" spans="1:28" ht="14.25" customHeight="1" x14ac:dyDescent="0.35">
      <c r="A23" s="3"/>
      <c r="D23" s="67"/>
      <c r="E23" s="67"/>
      <c r="F23" s="67"/>
      <c r="AB23" s="2"/>
    </row>
    <row r="24" spans="1:28" ht="14.25" customHeight="1" x14ac:dyDescent="0.35">
      <c r="A24" s="580" t="s">
        <v>24</v>
      </c>
      <c r="B24" s="581"/>
      <c r="C24" s="581"/>
      <c r="D24" s="581"/>
      <c r="E24" s="581"/>
      <c r="F24" s="581"/>
      <c r="G24" s="581"/>
      <c r="H24" s="581"/>
      <c r="I24" s="581"/>
      <c r="J24" s="581"/>
      <c r="K24" s="581"/>
      <c r="L24" s="581"/>
      <c r="M24" s="581"/>
      <c r="N24" s="581"/>
      <c r="O24" s="581"/>
      <c r="P24" s="581"/>
      <c r="Q24" s="581"/>
      <c r="R24" s="581"/>
      <c r="S24" s="581"/>
      <c r="T24" s="581"/>
      <c r="U24" s="581"/>
      <c r="V24" s="581"/>
      <c r="W24" s="581"/>
      <c r="X24" s="581"/>
      <c r="Y24" s="581"/>
      <c r="Z24" s="581"/>
      <c r="AA24" s="581"/>
      <c r="AB24" s="582"/>
    </row>
    <row r="25" spans="1:28" x14ac:dyDescent="0.35">
      <c r="A25" s="3"/>
      <c r="B25" s="67"/>
      <c r="C25" s="67"/>
      <c r="AB25" s="2"/>
    </row>
    <row r="26" spans="1:28" x14ac:dyDescent="0.35">
      <c r="A26" s="3"/>
      <c r="B26" s="67"/>
      <c r="C26" s="67"/>
      <c r="AB26" s="2"/>
    </row>
    <row r="27" spans="1:28" ht="14.25" customHeight="1" x14ac:dyDescent="0.35">
      <c r="A27" s="3"/>
      <c r="C27" s="1" t="s">
        <v>25</v>
      </c>
      <c r="D27" s="67"/>
      <c r="E27" s="67"/>
      <c r="F27" s="67"/>
      <c r="AB27" s="2"/>
    </row>
    <row r="28" spans="1:28" ht="14.25" customHeight="1" x14ac:dyDescent="0.35">
      <c r="A28" s="3"/>
      <c r="D28" s="67"/>
      <c r="E28" s="67"/>
      <c r="F28" s="67"/>
      <c r="J28" s="63" t="s">
        <v>2</v>
      </c>
      <c r="K28" s="583">
        <f>IF(OR(入力フォーム【変更】!K68&lt;0,入力フォーム【変更】!K100=""),"　　-",入力フォーム【変更】!L102)</f>
        <v>9999999</v>
      </c>
      <c r="L28" s="583"/>
      <c r="M28" s="583"/>
      <c r="N28" s="583"/>
      <c r="AB28" s="2"/>
    </row>
    <row r="29" spans="1:28" ht="14.25" customHeight="1" x14ac:dyDescent="0.35">
      <c r="A29" s="3"/>
      <c r="D29" s="576" t="s">
        <v>29</v>
      </c>
      <c r="E29" s="584"/>
      <c r="F29" s="584"/>
      <c r="G29" s="584"/>
      <c r="H29" s="584"/>
      <c r="I29" s="584"/>
      <c r="J29" s="585" t="str">
        <f>IF(OR(入力フォーム【変更】!K68&lt;0,入力フォーム【変更】!K100=""),"",入力フォーム【変更】!K103)</f>
        <v>○○市○○町○○区4-5-6　かながわビル１階</v>
      </c>
      <c r="K29" s="585"/>
      <c r="L29" s="585"/>
      <c r="M29" s="585"/>
      <c r="N29" s="585"/>
      <c r="O29" s="585"/>
      <c r="P29" s="585"/>
      <c r="Q29" s="585"/>
      <c r="R29" s="585"/>
      <c r="S29" s="585"/>
      <c r="T29" s="585"/>
      <c r="U29" s="585"/>
      <c r="V29" s="585"/>
      <c r="W29" s="585"/>
      <c r="X29" s="585"/>
      <c r="Y29" s="585"/>
      <c r="Z29" s="585"/>
      <c r="AA29" s="585"/>
      <c r="AB29" s="2"/>
    </row>
    <row r="30" spans="1:28" ht="14.25" customHeight="1" x14ac:dyDescent="0.35">
      <c r="A30" s="3"/>
      <c r="D30" s="584"/>
      <c r="E30" s="584"/>
      <c r="F30" s="584"/>
      <c r="G30" s="584"/>
      <c r="H30" s="584"/>
      <c r="I30" s="584"/>
      <c r="J30" s="585"/>
      <c r="K30" s="585"/>
      <c r="L30" s="585"/>
      <c r="M30" s="585"/>
      <c r="N30" s="585"/>
      <c r="O30" s="585"/>
      <c r="P30" s="585"/>
      <c r="Q30" s="585"/>
      <c r="R30" s="585"/>
      <c r="S30" s="585"/>
      <c r="T30" s="585"/>
      <c r="U30" s="585"/>
      <c r="V30" s="585"/>
      <c r="W30" s="585"/>
      <c r="X30" s="585"/>
      <c r="Y30" s="585"/>
      <c r="Z30" s="585"/>
      <c r="AA30" s="585"/>
      <c r="AB30" s="2"/>
    </row>
    <row r="31" spans="1:28" ht="14.25" customHeight="1" x14ac:dyDescent="0.35">
      <c r="A31" s="3"/>
      <c r="D31" s="576" t="s">
        <v>30</v>
      </c>
      <c r="E31" s="584"/>
      <c r="F31" s="584"/>
      <c r="G31" s="584"/>
      <c r="H31" s="584"/>
      <c r="I31" s="584"/>
      <c r="J31" s="577" t="str">
        <f>IF(OR(入力フォーム【変更】!K68&lt;0,入力フォーム【変更】!K100=""),"",入力フォーム【変更】!K104)</f>
        <v>社会福祉法人　かながわ福祉会</v>
      </c>
      <c r="K31" s="577"/>
      <c r="L31" s="577"/>
      <c r="M31" s="577"/>
      <c r="N31" s="577"/>
      <c r="O31" s="577"/>
      <c r="P31" s="577"/>
      <c r="Q31" s="577"/>
      <c r="R31" s="577"/>
      <c r="S31" s="577"/>
      <c r="T31" s="577"/>
      <c r="U31" s="577"/>
      <c r="V31" s="577"/>
      <c r="W31" s="577"/>
      <c r="X31" s="577"/>
      <c r="Y31" s="577"/>
      <c r="Z31" s="577"/>
      <c r="AA31" s="577"/>
      <c r="AB31" s="2"/>
    </row>
    <row r="32" spans="1:28" ht="14.25" customHeight="1" x14ac:dyDescent="0.35">
      <c r="A32" s="3"/>
      <c r="D32" s="584"/>
      <c r="E32" s="584"/>
      <c r="F32" s="584"/>
      <c r="G32" s="584"/>
      <c r="H32" s="584"/>
      <c r="I32" s="584"/>
      <c r="J32" s="577"/>
      <c r="K32" s="577"/>
      <c r="L32" s="577"/>
      <c r="M32" s="577"/>
      <c r="N32" s="577"/>
      <c r="O32" s="577"/>
      <c r="P32" s="577"/>
      <c r="Q32" s="577"/>
      <c r="R32" s="577"/>
      <c r="S32" s="577"/>
      <c r="T32" s="577"/>
      <c r="U32" s="577"/>
      <c r="V32" s="577"/>
      <c r="W32" s="577"/>
      <c r="X32" s="577"/>
      <c r="Y32" s="577"/>
      <c r="Z32" s="577"/>
      <c r="AA32" s="577"/>
      <c r="AB32" s="2"/>
    </row>
    <row r="33" spans="1:28" ht="14.25" customHeight="1" x14ac:dyDescent="0.35">
      <c r="A33" s="3"/>
      <c r="D33" s="576" t="s">
        <v>245</v>
      </c>
      <c r="E33" s="576"/>
      <c r="F33" s="576"/>
      <c r="G33" s="576"/>
      <c r="H33" s="576"/>
      <c r="I33" s="576"/>
      <c r="J33" s="577" t="str">
        <f>IF(OR(入力フォーム【変更】!K68&lt;0,入力フォーム【変更】!K100=""),"",入力フォーム【変更】!K105)</f>
        <v>理事長　介護　良子</v>
      </c>
      <c r="K33" s="577"/>
      <c r="L33" s="577"/>
      <c r="M33" s="577"/>
      <c r="N33" s="577"/>
      <c r="O33" s="577"/>
      <c r="P33" s="577"/>
      <c r="Q33" s="577"/>
      <c r="R33" s="577"/>
      <c r="S33" s="577"/>
      <c r="T33" s="577"/>
      <c r="U33" s="577"/>
      <c r="V33" s="577"/>
      <c r="W33" s="577"/>
      <c r="X33" s="578" t="s">
        <v>28</v>
      </c>
      <c r="Y33" s="578"/>
      <c r="Z33" s="65"/>
      <c r="AA33" s="65"/>
      <c r="AB33" s="2"/>
    </row>
    <row r="34" spans="1:28" ht="14.25" customHeight="1" x14ac:dyDescent="0.35">
      <c r="A34" s="3"/>
      <c r="C34" s="67"/>
      <c r="D34" s="576"/>
      <c r="E34" s="576"/>
      <c r="F34" s="576"/>
      <c r="G34" s="576"/>
      <c r="H34" s="576"/>
      <c r="I34" s="576"/>
      <c r="J34" s="577"/>
      <c r="K34" s="577"/>
      <c r="L34" s="577"/>
      <c r="M34" s="577"/>
      <c r="N34" s="577"/>
      <c r="O34" s="577"/>
      <c r="P34" s="577"/>
      <c r="Q34" s="577"/>
      <c r="R34" s="577"/>
      <c r="S34" s="577"/>
      <c r="T34" s="577"/>
      <c r="U34" s="577"/>
      <c r="V34" s="577"/>
      <c r="W34" s="577"/>
      <c r="X34" s="578"/>
      <c r="Y34" s="578"/>
      <c r="Z34" s="65"/>
      <c r="AA34" s="65"/>
      <c r="AB34" s="2"/>
    </row>
    <row r="35" spans="1:28" ht="14.25" customHeight="1" x14ac:dyDescent="0.35">
      <c r="A35" s="3"/>
      <c r="D35" s="67"/>
      <c r="E35" s="67"/>
      <c r="F35" s="67"/>
      <c r="AB35" s="2"/>
    </row>
    <row r="36" spans="1:28" ht="14.25" customHeight="1" x14ac:dyDescent="0.35">
      <c r="A36" s="3"/>
      <c r="D36" s="67"/>
      <c r="E36" s="67"/>
      <c r="F36" s="67"/>
      <c r="AB36" s="2"/>
    </row>
    <row r="37" spans="1:28" ht="14.25" customHeight="1" x14ac:dyDescent="0.35">
      <c r="A37" s="3"/>
      <c r="C37" s="1" t="s">
        <v>26</v>
      </c>
      <c r="D37" s="67"/>
      <c r="E37" s="67"/>
      <c r="F37" s="67"/>
      <c r="AB37" s="2"/>
    </row>
    <row r="38" spans="1:28" ht="14.25" customHeight="1" x14ac:dyDescent="0.35">
      <c r="A38" s="3"/>
      <c r="D38" s="67"/>
      <c r="E38" s="67"/>
      <c r="F38" s="67"/>
      <c r="AB38" s="2"/>
    </row>
    <row r="39" spans="1:28" ht="14.25" customHeight="1" x14ac:dyDescent="0.35">
      <c r="A39" s="3"/>
      <c r="D39" s="579" t="str">
        <f>IF(OR(入力フォーム【変更】!K68&lt;0,ISBLANK(入力フォーム【変更】!K31)),"令和　　年度　障害福祉サービス等従事職員研修費補助金の受領に関する権限",TEXT(EDATE(入力フォーム【変更】!K31,-3),"ggge")&amp;"年度　障害福祉サービス等従事職員研修費補助金の受領に関する権限")</f>
        <v>令和8年度　障害福祉サービス等従事職員研修費補助金の受領に関する権限</v>
      </c>
      <c r="E39" s="579"/>
      <c r="F39" s="579"/>
      <c r="G39" s="579"/>
      <c r="H39" s="579"/>
      <c r="I39" s="579"/>
      <c r="J39" s="579"/>
      <c r="K39" s="579"/>
      <c r="L39" s="579"/>
      <c r="M39" s="579"/>
      <c r="N39" s="579"/>
      <c r="O39" s="579"/>
      <c r="P39" s="579"/>
      <c r="Q39" s="579"/>
      <c r="R39" s="579"/>
      <c r="S39" s="579"/>
      <c r="T39" s="579"/>
      <c r="U39" s="579"/>
      <c r="V39" s="579"/>
      <c r="W39" s="579"/>
      <c r="X39" s="579"/>
      <c r="Y39" s="579"/>
      <c r="Z39" s="579"/>
      <c r="AA39" s="68"/>
      <c r="AB39" s="2"/>
    </row>
    <row r="40" spans="1:28" ht="14.25" customHeight="1" x14ac:dyDescent="0.35">
      <c r="A40" s="3"/>
      <c r="D40" s="579"/>
      <c r="E40" s="579"/>
      <c r="F40" s="579"/>
      <c r="G40" s="579"/>
      <c r="H40" s="579"/>
      <c r="I40" s="579"/>
      <c r="J40" s="579"/>
      <c r="K40" s="579"/>
      <c r="L40" s="579"/>
      <c r="M40" s="579"/>
      <c r="N40" s="579"/>
      <c r="O40" s="579"/>
      <c r="P40" s="579"/>
      <c r="Q40" s="579"/>
      <c r="R40" s="579"/>
      <c r="S40" s="579"/>
      <c r="T40" s="579"/>
      <c r="U40" s="579"/>
      <c r="V40" s="579"/>
      <c r="W40" s="579"/>
      <c r="X40" s="579"/>
      <c r="Y40" s="579"/>
      <c r="Z40" s="579"/>
      <c r="AA40" s="68"/>
      <c r="AB40" s="2"/>
    </row>
    <row r="41" spans="1:28" ht="14.25" customHeight="1" x14ac:dyDescent="0.35">
      <c r="A41" s="3"/>
      <c r="D41" s="67"/>
      <c r="E41" s="67"/>
      <c r="F41" s="67"/>
      <c r="AB41" s="2"/>
    </row>
    <row r="42" spans="1:28" ht="14.25" customHeight="1" x14ac:dyDescent="0.35">
      <c r="A42" s="3"/>
      <c r="D42" s="67"/>
      <c r="E42" s="67"/>
      <c r="F42" s="67"/>
      <c r="AB42" s="2"/>
    </row>
    <row r="43" spans="1:28" ht="14.25" customHeight="1" x14ac:dyDescent="0.35">
      <c r="A43" s="3"/>
      <c r="C43" s="1" t="s">
        <v>27</v>
      </c>
      <c r="D43" s="67"/>
      <c r="E43" s="67"/>
      <c r="F43" s="67"/>
      <c r="AB43" s="2"/>
    </row>
    <row r="44" spans="1:28" ht="14.25" customHeight="1" x14ac:dyDescent="0.35">
      <c r="A44" s="3"/>
      <c r="D44" s="67"/>
      <c r="E44" s="67"/>
      <c r="F44" s="67"/>
      <c r="AB44" s="2"/>
    </row>
    <row r="45" spans="1:28" ht="14.25" customHeight="1" x14ac:dyDescent="0.35">
      <c r="A45" s="3"/>
      <c r="D45" s="1" t="s">
        <v>54</v>
      </c>
      <c r="E45" s="67"/>
      <c r="F45" s="67"/>
      <c r="AB45" s="2"/>
    </row>
    <row r="46" spans="1:28" ht="14.25" customHeight="1" x14ac:dyDescent="0.35">
      <c r="A46" s="3"/>
      <c r="D46" s="67"/>
      <c r="E46" s="67"/>
      <c r="F46" s="67"/>
      <c r="AB46" s="2"/>
    </row>
    <row r="47" spans="1:28" ht="14.25" customHeight="1" x14ac:dyDescent="0.35">
      <c r="A47" s="3"/>
      <c r="D47" s="67"/>
      <c r="E47" s="67"/>
      <c r="F47" s="67"/>
      <c r="AB47" s="2"/>
    </row>
    <row r="48" spans="1:28" ht="14.25" customHeight="1" x14ac:dyDescent="0.35">
      <c r="A48" s="3"/>
      <c r="D48" s="67"/>
      <c r="E48" s="67"/>
      <c r="F48" s="67"/>
      <c r="AB48" s="2"/>
    </row>
    <row r="49" spans="1:28" ht="15" thickBot="1" x14ac:dyDescent="0.4">
      <c r="A49" s="69"/>
      <c r="B49" s="70"/>
      <c r="C49" s="70"/>
      <c r="D49" s="70"/>
      <c r="E49" s="70"/>
      <c r="F49" s="70"/>
      <c r="G49" s="70"/>
      <c r="H49" s="70"/>
      <c r="I49" s="70"/>
      <c r="J49" s="70"/>
      <c r="K49" s="70"/>
      <c r="L49" s="70"/>
      <c r="M49" s="70"/>
      <c r="N49" s="70"/>
      <c r="O49" s="70"/>
      <c r="P49" s="70"/>
      <c r="Q49" s="70"/>
      <c r="R49" s="70"/>
      <c r="S49" s="70"/>
      <c r="T49" s="70"/>
      <c r="U49" s="70"/>
      <c r="V49" s="70"/>
      <c r="W49" s="70"/>
      <c r="X49" s="70"/>
      <c r="Y49" s="70"/>
      <c r="Z49" s="70"/>
      <c r="AA49" s="70"/>
      <c r="AB49" s="71"/>
    </row>
  </sheetData>
  <sheetProtection sheet="1" objects="1" scenarios="1"/>
  <mergeCells count="22">
    <mergeCell ref="C20:Z22"/>
    <mergeCell ref="A4:AB4"/>
    <mergeCell ref="R6:AA6"/>
    <mergeCell ref="I11:N11"/>
    <mergeCell ref="O12:R12"/>
    <mergeCell ref="J13:M14"/>
    <mergeCell ref="N13:AA14"/>
    <mergeCell ref="J15:M16"/>
    <mergeCell ref="N15:AA16"/>
    <mergeCell ref="J17:M18"/>
    <mergeCell ref="N17:Y18"/>
    <mergeCell ref="Z17:AA18"/>
    <mergeCell ref="D33:I34"/>
    <mergeCell ref="J33:W34"/>
    <mergeCell ref="X33:Y34"/>
    <mergeCell ref="D39:Z40"/>
    <mergeCell ref="A24:AB24"/>
    <mergeCell ref="K28:N28"/>
    <mergeCell ref="D29:I30"/>
    <mergeCell ref="J29:AA30"/>
    <mergeCell ref="D31:I32"/>
    <mergeCell ref="J31:AA32"/>
  </mergeCells>
  <phoneticPr fontId="3"/>
  <pageMargins left="0.78740157480314965" right="0.78740157480314965" top="0.98425196850393704" bottom="0.59055118110236227" header="0.51181102362204722" footer="0.31496062992125984"/>
  <pageSetup paperSize="9" scale="93" orientation="portrait" blackAndWhite="1" r:id="rId1"/>
  <headerFooter>
    <oddFooter>&amp;L&amp;"ＭＳ ゴシック,標準"&amp;K01+047【提出先】横須賀市民生局福祉こども部障害福祉課　〒238-8550　横須賀市小川町11番地
　　　　　電話：046-822-9488／FAX：046-825-6040／E-mail：wf-shogai@city.yokosuka.kanagawa.jp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FE119-3C5F-4CFA-8AEA-010C52B12D45}">
  <sheetPr>
    <tabColor theme="4"/>
    <pageSetUpPr fitToPage="1"/>
  </sheetPr>
  <dimension ref="A1:AB51"/>
  <sheetViews>
    <sheetView showGridLines="0" showRowColHeaders="0" view="pageBreakPreview" zoomScaleNormal="100" zoomScaleSheetLayoutView="100" workbookViewId="0">
      <selection activeCell="T4" sqref="T4:AA4"/>
    </sheetView>
  </sheetViews>
  <sheetFormatPr defaultColWidth="9" defaultRowHeight="14.25" x14ac:dyDescent="0.35"/>
  <cols>
    <col min="1" max="28" width="3.125" style="139" customWidth="1"/>
    <col min="29" max="16384" width="9" style="139"/>
  </cols>
  <sheetData>
    <row r="1" spans="1:28" s="138" customFormat="1" ht="18.75" x14ac:dyDescent="0.35">
      <c r="A1" s="605" t="s">
        <v>170</v>
      </c>
      <c r="B1" s="605"/>
      <c r="C1" s="605"/>
      <c r="D1" s="605"/>
      <c r="E1" s="605"/>
      <c r="F1" s="605"/>
      <c r="G1" s="605"/>
      <c r="H1" s="605"/>
      <c r="I1" s="605"/>
      <c r="J1" s="605"/>
      <c r="K1" s="605"/>
      <c r="L1" s="605"/>
      <c r="M1" s="605"/>
      <c r="N1" s="605"/>
      <c r="O1" s="605"/>
      <c r="P1" s="605"/>
      <c r="Q1" s="605"/>
      <c r="R1" s="605"/>
      <c r="S1" s="605"/>
      <c r="T1" s="605"/>
      <c r="U1" s="605"/>
      <c r="V1" s="605"/>
      <c r="W1" s="605"/>
      <c r="X1" s="605"/>
      <c r="Y1" s="605"/>
      <c r="Z1" s="605"/>
      <c r="AA1" s="605"/>
      <c r="AB1" s="605"/>
    </row>
    <row r="2" spans="1:28" ht="15" thickBot="1" x14ac:dyDescent="0.4"/>
    <row r="3" spans="1:28" x14ac:dyDescent="0.35">
      <c r="A3" s="140"/>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2"/>
    </row>
    <row r="4" spans="1:28" ht="14.25" customHeight="1" x14ac:dyDescent="0.35">
      <c r="A4" s="143"/>
      <c r="T4" s="606">
        <f>IF(ISBLANK(入力フォーム【変更】!K31),"令和　年　月　日",入力フォーム【変更】!K78)</f>
        <v>46246</v>
      </c>
      <c r="U4" s="606"/>
      <c r="V4" s="606"/>
      <c r="W4" s="606"/>
      <c r="X4" s="606"/>
      <c r="Y4" s="606"/>
      <c r="Z4" s="606"/>
      <c r="AA4" s="606"/>
      <c r="AB4" s="144"/>
    </row>
    <row r="5" spans="1:28" x14ac:dyDescent="0.35">
      <c r="A5" s="143"/>
      <c r="B5" s="139" t="s">
        <v>0</v>
      </c>
      <c r="AB5" s="144"/>
    </row>
    <row r="6" spans="1:28" x14ac:dyDescent="0.35">
      <c r="A6" s="143"/>
      <c r="AB6" s="144"/>
    </row>
    <row r="7" spans="1:28" ht="14.25" customHeight="1" x14ac:dyDescent="0.35">
      <c r="A7" s="143"/>
      <c r="N7" s="442" t="s">
        <v>2</v>
      </c>
      <c r="O7" s="442"/>
      <c r="P7" s="443">
        <f>IF(ISBLANK(入力フォーム【変更】!L33),"",入力フォーム【変更】!L33)</f>
        <v>2388550</v>
      </c>
      <c r="Q7" s="443"/>
      <c r="R7" s="443"/>
      <c r="S7" s="443"/>
      <c r="AB7" s="144"/>
    </row>
    <row r="8" spans="1:28" ht="14.25" customHeight="1" x14ac:dyDescent="0.35">
      <c r="A8" s="143"/>
      <c r="F8" s="442" t="s">
        <v>121</v>
      </c>
      <c r="G8" s="442"/>
      <c r="H8" s="442"/>
      <c r="J8" s="607" t="s">
        <v>3</v>
      </c>
      <c r="K8" s="607"/>
      <c r="L8" s="607"/>
      <c r="M8" s="607"/>
      <c r="N8" s="405" t="str">
        <f>IF(ISBLANK(入力フォーム【変更】!K34),"",入力フォーム【変更】!K34)</f>
        <v>横須賀市○○町123番地</v>
      </c>
      <c r="O8" s="405"/>
      <c r="P8" s="405"/>
      <c r="Q8" s="405"/>
      <c r="R8" s="405"/>
      <c r="S8" s="405"/>
      <c r="T8" s="405"/>
      <c r="U8" s="405"/>
      <c r="V8" s="405"/>
      <c r="W8" s="405"/>
      <c r="X8" s="405"/>
      <c r="Y8" s="405"/>
      <c r="Z8" s="405"/>
      <c r="AA8" s="405"/>
      <c r="AB8" s="144"/>
    </row>
    <row r="9" spans="1:28" x14ac:dyDescent="0.35">
      <c r="A9" s="143"/>
      <c r="F9" s="442"/>
      <c r="G9" s="442"/>
      <c r="H9" s="442"/>
      <c r="J9" s="607"/>
      <c r="K9" s="607"/>
      <c r="L9" s="607"/>
      <c r="M9" s="607"/>
      <c r="N9" s="405"/>
      <c r="O9" s="405"/>
      <c r="P9" s="405"/>
      <c r="Q9" s="405"/>
      <c r="R9" s="405"/>
      <c r="S9" s="405"/>
      <c r="T9" s="405"/>
      <c r="U9" s="405"/>
      <c r="V9" s="405"/>
      <c r="W9" s="405"/>
      <c r="X9" s="405"/>
      <c r="Y9" s="405"/>
      <c r="Z9" s="405"/>
      <c r="AA9" s="405"/>
      <c r="AB9" s="144"/>
    </row>
    <row r="10" spans="1:28" ht="14.25" customHeight="1" x14ac:dyDescent="0.35">
      <c r="A10" s="143"/>
      <c r="F10" s="442"/>
      <c r="G10" s="442"/>
      <c r="H10" s="442"/>
      <c r="J10" s="607" t="s">
        <v>4</v>
      </c>
      <c r="K10" s="607"/>
      <c r="L10" s="607"/>
      <c r="M10" s="607"/>
      <c r="N10" s="405" t="str">
        <f>IF(ISBLANK(入力フォーム【変更】!K35),"",入力フォーム【変更】!K35)</f>
        <v>社会福祉法人　よこすか福祉会</v>
      </c>
      <c r="O10" s="405"/>
      <c r="P10" s="405"/>
      <c r="Q10" s="405"/>
      <c r="R10" s="405"/>
      <c r="S10" s="405"/>
      <c r="T10" s="405"/>
      <c r="U10" s="405"/>
      <c r="V10" s="405"/>
      <c r="W10" s="405"/>
      <c r="X10" s="405"/>
      <c r="Y10" s="405"/>
      <c r="Z10" s="405"/>
      <c r="AA10" s="405"/>
      <c r="AB10" s="144"/>
    </row>
    <row r="11" spans="1:28" x14ac:dyDescent="0.35">
      <c r="A11" s="143"/>
      <c r="F11" s="442"/>
      <c r="G11" s="442"/>
      <c r="H11" s="442"/>
      <c r="J11" s="607"/>
      <c r="K11" s="607"/>
      <c r="L11" s="607"/>
      <c r="M11" s="607"/>
      <c r="N11" s="405"/>
      <c r="O11" s="405"/>
      <c r="P11" s="405"/>
      <c r="Q11" s="405"/>
      <c r="R11" s="405"/>
      <c r="S11" s="405"/>
      <c r="T11" s="405"/>
      <c r="U11" s="405"/>
      <c r="V11" s="405"/>
      <c r="W11" s="405"/>
      <c r="X11" s="405"/>
      <c r="Y11" s="405"/>
      <c r="Z11" s="405"/>
      <c r="AA11" s="405"/>
      <c r="AB11" s="144"/>
    </row>
    <row r="12" spans="1:28" ht="14.25" customHeight="1" x14ac:dyDescent="0.35">
      <c r="A12" s="143"/>
      <c r="F12" s="442"/>
      <c r="G12" s="442"/>
      <c r="H12" s="442"/>
      <c r="J12" s="608" t="s">
        <v>244</v>
      </c>
      <c r="K12" s="608"/>
      <c r="L12" s="608"/>
      <c r="M12" s="608"/>
      <c r="N12" s="405" t="str">
        <f>IF(ISBLANK(入力フォーム【変更】!K36),"",入力フォーム【変更】!K36)</f>
        <v>理事長　福祉　花子</v>
      </c>
      <c r="O12" s="405"/>
      <c r="P12" s="405"/>
      <c r="Q12" s="405"/>
      <c r="R12" s="405"/>
      <c r="S12" s="405"/>
      <c r="T12" s="405"/>
      <c r="U12" s="405"/>
      <c r="V12" s="405"/>
      <c r="W12" s="405"/>
      <c r="X12" s="405"/>
      <c r="Y12" s="405"/>
      <c r="Z12" s="405"/>
      <c r="AA12" s="405"/>
      <c r="AB12" s="144"/>
    </row>
    <row r="13" spans="1:28" x14ac:dyDescent="0.35">
      <c r="A13" s="143"/>
      <c r="F13" s="442"/>
      <c r="G13" s="442"/>
      <c r="H13" s="442"/>
      <c r="J13" s="608"/>
      <c r="K13" s="608"/>
      <c r="L13" s="608"/>
      <c r="M13" s="608"/>
      <c r="N13" s="405"/>
      <c r="O13" s="405"/>
      <c r="P13" s="405"/>
      <c r="Q13" s="405"/>
      <c r="R13" s="405"/>
      <c r="S13" s="405"/>
      <c r="T13" s="405"/>
      <c r="U13" s="405"/>
      <c r="V13" s="405"/>
      <c r="W13" s="405"/>
      <c r="X13" s="405"/>
      <c r="Y13" s="405"/>
      <c r="Z13" s="405"/>
      <c r="AA13" s="405"/>
      <c r="AB13" s="144"/>
    </row>
    <row r="14" spans="1:28" x14ac:dyDescent="0.35">
      <c r="A14" s="143"/>
      <c r="K14" s="191"/>
      <c r="L14" s="191"/>
      <c r="M14" s="191"/>
      <c r="N14" s="191"/>
      <c r="O14" s="191"/>
      <c r="P14" s="146"/>
      <c r="W14" s="146"/>
      <c r="X14" s="146"/>
      <c r="Y14" s="146"/>
      <c r="Z14" s="146"/>
      <c r="AA14" s="146"/>
      <c r="AB14" s="144"/>
    </row>
    <row r="15" spans="1:28" ht="14.25" customHeight="1" x14ac:dyDescent="0.35">
      <c r="A15" s="143"/>
      <c r="B15" s="421" t="s">
        <v>171</v>
      </c>
      <c r="C15" s="422"/>
      <c r="D15" s="422"/>
      <c r="E15" s="422"/>
      <c r="F15" s="423"/>
      <c r="G15" s="446" t="str">
        <f>IF(ISBLANK(入力フォーム【変更】!K45),"",入力フォーム【変更】!K45)</f>
        <v>グループホームよこすか</v>
      </c>
      <c r="H15" s="447"/>
      <c r="I15" s="447"/>
      <c r="J15" s="447"/>
      <c r="K15" s="447"/>
      <c r="L15" s="447"/>
      <c r="M15" s="447"/>
      <c r="N15" s="447"/>
      <c r="O15" s="447"/>
      <c r="P15" s="447"/>
      <c r="Q15" s="447"/>
      <c r="R15" s="447"/>
      <c r="S15" s="447"/>
      <c r="T15" s="447"/>
      <c r="U15" s="447"/>
      <c r="V15" s="447"/>
      <c r="W15" s="447"/>
      <c r="X15" s="447"/>
      <c r="Y15" s="447"/>
      <c r="Z15" s="447"/>
      <c r="AA15" s="448"/>
      <c r="AB15" s="144"/>
    </row>
    <row r="16" spans="1:28" x14ac:dyDescent="0.35">
      <c r="A16" s="143"/>
      <c r="B16" s="424"/>
      <c r="C16" s="425"/>
      <c r="D16" s="425"/>
      <c r="E16" s="425"/>
      <c r="F16" s="426"/>
      <c r="G16" s="449"/>
      <c r="H16" s="450"/>
      <c r="I16" s="450"/>
      <c r="J16" s="450"/>
      <c r="K16" s="450"/>
      <c r="L16" s="450"/>
      <c r="M16" s="450"/>
      <c r="N16" s="450"/>
      <c r="O16" s="450"/>
      <c r="P16" s="450"/>
      <c r="Q16" s="450"/>
      <c r="R16" s="450"/>
      <c r="S16" s="450"/>
      <c r="T16" s="450"/>
      <c r="U16" s="450"/>
      <c r="V16" s="450"/>
      <c r="W16" s="450"/>
      <c r="X16" s="450"/>
      <c r="Y16" s="450"/>
      <c r="Z16" s="450"/>
      <c r="AA16" s="451"/>
      <c r="AB16" s="144"/>
    </row>
    <row r="17" spans="1:28" ht="14.25" customHeight="1" x14ac:dyDescent="0.35">
      <c r="A17" s="143"/>
      <c r="B17" s="433" t="s">
        <v>68</v>
      </c>
      <c r="C17" s="434"/>
      <c r="D17" s="434"/>
      <c r="E17" s="434"/>
      <c r="F17" s="435"/>
      <c r="G17" s="446" t="str">
        <f>IF(ISBLANK(入力フォーム【変更】!K48),"",入力フォーム【変更】!K48)</f>
        <v>横須賀市○○町1-2-3　マンションよこすか101</v>
      </c>
      <c r="H17" s="447"/>
      <c r="I17" s="447"/>
      <c r="J17" s="447"/>
      <c r="K17" s="447"/>
      <c r="L17" s="447"/>
      <c r="M17" s="447"/>
      <c r="N17" s="447"/>
      <c r="O17" s="447"/>
      <c r="P17" s="447"/>
      <c r="Q17" s="447"/>
      <c r="R17" s="447"/>
      <c r="S17" s="447"/>
      <c r="T17" s="447"/>
      <c r="U17" s="447"/>
      <c r="V17" s="447"/>
      <c r="W17" s="447"/>
      <c r="X17" s="447"/>
      <c r="Y17" s="447"/>
      <c r="Z17" s="447"/>
      <c r="AA17" s="448"/>
      <c r="AB17" s="144"/>
    </row>
    <row r="18" spans="1:28" x14ac:dyDescent="0.35">
      <c r="A18" s="143"/>
      <c r="B18" s="436"/>
      <c r="C18" s="437"/>
      <c r="D18" s="437"/>
      <c r="E18" s="437"/>
      <c r="F18" s="438"/>
      <c r="G18" s="449"/>
      <c r="H18" s="450"/>
      <c r="I18" s="450"/>
      <c r="J18" s="450"/>
      <c r="K18" s="450"/>
      <c r="L18" s="450"/>
      <c r="M18" s="450"/>
      <c r="N18" s="450"/>
      <c r="O18" s="450"/>
      <c r="P18" s="450"/>
      <c r="Q18" s="450"/>
      <c r="R18" s="450"/>
      <c r="S18" s="450"/>
      <c r="T18" s="450"/>
      <c r="U18" s="450"/>
      <c r="V18" s="450"/>
      <c r="W18" s="450"/>
      <c r="X18" s="450"/>
      <c r="Y18" s="450"/>
      <c r="Z18" s="450"/>
      <c r="AA18" s="451"/>
      <c r="AB18" s="144"/>
    </row>
    <row r="19" spans="1:28" x14ac:dyDescent="0.35">
      <c r="A19" s="143"/>
      <c r="AB19" s="144"/>
    </row>
    <row r="20" spans="1:28" x14ac:dyDescent="0.35">
      <c r="A20" s="143"/>
      <c r="AB20" s="144"/>
    </row>
    <row r="21" spans="1:28" x14ac:dyDescent="0.35">
      <c r="A21" s="379" t="s">
        <v>172</v>
      </c>
      <c r="B21" s="380"/>
      <c r="C21" s="380"/>
      <c r="D21" s="380"/>
      <c r="E21" s="380"/>
      <c r="F21" s="380"/>
      <c r="G21" s="380"/>
      <c r="H21" s="380"/>
      <c r="I21" s="609" t="s">
        <v>199</v>
      </c>
      <c r="J21" s="610"/>
      <c r="K21" s="610"/>
      <c r="L21" s="610"/>
      <c r="M21" s="610"/>
      <c r="N21" s="610"/>
      <c r="O21" s="610"/>
      <c r="P21" s="610"/>
      <c r="Q21" s="610"/>
      <c r="R21" s="610"/>
      <c r="S21" s="610"/>
      <c r="T21" s="610"/>
      <c r="U21" s="610"/>
      <c r="V21" s="610"/>
      <c r="W21" s="610"/>
      <c r="X21" s="610"/>
      <c r="Y21" s="610"/>
      <c r="Z21" s="610"/>
      <c r="AA21" s="610"/>
      <c r="AB21" s="611"/>
    </row>
    <row r="22" spans="1:28" x14ac:dyDescent="0.35">
      <c r="A22" s="379"/>
      <c r="B22" s="380"/>
      <c r="C22" s="380"/>
      <c r="D22" s="380"/>
      <c r="E22" s="380"/>
      <c r="F22" s="380"/>
      <c r="G22" s="380"/>
      <c r="H22" s="380"/>
      <c r="I22" s="612"/>
      <c r="J22" s="613"/>
      <c r="K22" s="613"/>
      <c r="L22" s="613"/>
      <c r="M22" s="613"/>
      <c r="N22" s="613"/>
      <c r="O22" s="613"/>
      <c r="P22" s="613"/>
      <c r="Q22" s="613"/>
      <c r="R22" s="613"/>
      <c r="S22" s="613"/>
      <c r="T22" s="613"/>
      <c r="U22" s="613"/>
      <c r="V22" s="613"/>
      <c r="W22" s="613"/>
      <c r="X22" s="613"/>
      <c r="Y22" s="613"/>
      <c r="Z22" s="613"/>
      <c r="AA22" s="613"/>
      <c r="AB22" s="614"/>
    </row>
    <row r="23" spans="1:28" x14ac:dyDescent="0.35">
      <c r="A23" s="379"/>
      <c r="B23" s="380"/>
      <c r="C23" s="380"/>
      <c r="D23" s="380"/>
      <c r="E23" s="380"/>
      <c r="F23" s="380"/>
      <c r="G23" s="380"/>
      <c r="H23" s="380"/>
      <c r="I23" s="615"/>
      <c r="J23" s="616"/>
      <c r="K23" s="616"/>
      <c r="L23" s="616"/>
      <c r="M23" s="616"/>
      <c r="N23" s="616"/>
      <c r="O23" s="616"/>
      <c r="P23" s="616"/>
      <c r="Q23" s="616"/>
      <c r="R23" s="616"/>
      <c r="S23" s="616"/>
      <c r="T23" s="616"/>
      <c r="U23" s="616"/>
      <c r="V23" s="616"/>
      <c r="W23" s="616"/>
      <c r="X23" s="616"/>
      <c r="Y23" s="616"/>
      <c r="Z23" s="616"/>
      <c r="AA23" s="616"/>
      <c r="AB23" s="617"/>
    </row>
    <row r="24" spans="1:28" x14ac:dyDescent="0.35">
      <c r="A24" s="379" t="s">
        <v>173</v>
      </c>
      <c r="B24" s="380"/>
      <c r="C24" s="380"/>
      <c r="D24" s="380"/>
      <c r="E24" s="380"/>
      <c r="F24" s="380"/>
      <c r="G24" s="380"/>
      <c r="H24" s="380"/>
      <c r="I24" s="609" t="s">
        <v>288</v>
      </c>
      <c r="J24" s="610"/>
      <c r="K24" s="610"/>
      <c r="L24" s="610"/>
      <c r="M24" s="610"/>
      <c r="N24" s="610"/>
      <c r="O24" s="610"/>
      <c r="P24" s="610"/>
      <c r="Q24" s="610"/>
      <c r="R24" s="610"/>
      <c r="S24" s="610"/>
      <c r="T24" s="610"/>
      <c r="U24" s="610"/>
      <c r="V24" s="610"/>
      <c r="W24" s="610"/>
      <c r="X24" s="610"/>
      <c r="Y24" s="610"/>
      <c r="Z24" s="610"/>
      <c r="AA24" s="610"/>
      <c r="AB24" s="611"/>
    </row>
    <row r="25" spans="1:28" x14ac:dyDescent="0.35">
      <c r="A25" s="379"/>
      <c r="B25" s="380"/>
      <c r="C25" s="380"/>
      <c r="D25" s="380"/>
      <c r="E25" s="380"/>
      <c r="F25" s="380"/>
      <c r="G25" s="380"/>
      <c r="H25" s="380"/>
      <c r="I25" s="612"/>
      <c r="J25" s="613"/>
      <c r="K25" s="613"/>
      <c r="L25" s="613"/>
      <c r="M25" s="613"/>
      <c r="N25" s="613"/>
      <c r="O25" s="613"/>
      <c r="P25" s="613"/>
      <c r="Q25" s="613"/>
      <c r="R25" s="613"/>
      <c r="S25" s="613"/>
      <c r="T25" s="613"/>
      <c r="U25" s="613"/>
      <c r="V25" s="613"/>
      <c r="W25" s="613"/>
      <c r="X25" s="613"/>
      <c r="Y25" s="613"/>
      <c r="Z25" s="613"/>
      <c r="AA25" s="613"/>
      <c r="AB25" s="614"/>
    </row>
    <row r="26" spans="1:28" x14ac:dyDescent="0.35">
      <c r="A26" s="379"/>
      <c r="B26" s="380"/>
      <c r="C26" s="380"/>
      <c r="D26" s="380"/>
      <c r="E26" s="380"/>
      <c r="F26" s="380"/>
      <c r="G26" s="380"/>
      <c r="H26" s="380"/>
      <c r="I26" s="615"/>
      <c r="J26" s="616"/>
      <c r="K26" s="616"/>
      <c r="L26" s="616"/>
      <c r="M26" s="616"/>
      <c r="N26" s="616"/>
      <c r="O26" s="616"/>
      <c r="P26" s="616"/>
      <c r="Q26" s="616"/>
      <c r="R26" s="616"/>
      <c r="S26" s="616"/>
      <c r="T26" s="616"/>
      <c r="U26" s="616"/>
      <c r="V26" s="616"/>
      <c r="W26" s="616"/>
      <c r="X26" s="616"/>
      <c r="Y26" s="616"/>
      <c r="Z26" s="616"/>
      <c r="AA26" s="616"/>
      <c r="AB26" s="617"/>
    </row>
    <row r="27" spans="1:28" ht="14.25" customHeight="1" x14ac:dyDescent="0.35">
      <c r="A27" s="379" t="s">
        <v>174</v>
      </c>
      <c r="B27" s="380"/>
      <c r="C27" s="380"/>
      <c r="D27" s="380"/>
      <c r="E27" s="380"/>
      <c r="F27" s="380"/>
      <c r="G27" s="380"/>
      <c r="H27" s="380"/>
      <c r="I27" s="618">
        <f>IF(G15="","　　　　円",入力フォーム【変更】!AF55)</f>
        <v>100000</v>
      </c>
      <c r="J27" s="619"/>
      <c r="K27" s="619"/>
      <c r="L27" s="619"/>
      <c r="M27" s="619"/>
      <c r="N27" s="619"/>
      <c r="O27" s="619"/>
      <c r="P27" s="619"/>
      <c r="Q27" s="619"/>
      <c r="R27" s="619"/>
      <c r="S27" s="619"/>
      <c r="T27" s="619"/>
      <c r="U27" s="619"/>
      <c r="V27" s="619"/>
      <c r="W27" s="619"/>
      <c r="X27" s="619"/>
      <c r="Y27" s="619"/>
      <c r="Z27" s="619"/>
      <c r="AA27" s="619"/>
      <c r="AB27" s="620"/>
    </row>
    <row r="28" spans="1:28" ht="14.25" customHeight="1" x14ac:dyDescent="0.35">
      <c r="A28" s="379"/>
      <c r="B28" s="380"/>
      <c r="C28" s="380"/>
      <c r="D28" s="380"/>
      <c r="E28" s="380"/>
      <c r="F28" s="380"/>
      <c r="G28" s="380"/>
      <c r="H28" s="380"/>
      <c r="I28" s="621"/>
      <c r="J28" s="622"/>
      <c r="K28" s="622"/>
      <c r="L28" s="622"/>
      <c r="M28" s="622"/>
      <c r="N28" s="622"/>
      <c r="O28" s="622"/>
      <c r="P28" s="622"/>
      <c r="Q28" s="622"/>
      <c r="R28" s="622"/>
      <c r="S28" s="622"/>
      <c r="T28" s="622"/>
      <c r="U28" s="622"/>
      <c r="V28" s="622"/>
      <c r="W28" s="622"/>
      <c r="X28" s="622"/>
      <c r="Y28" s="622"/>
      <c r="Z28" s="622"/>
      <c r="AA28" s="622"/>
      <c r="AB28" s="623"/>
    </row>
    <row r="29" spans="1:28" ht="14.25" customHeight="1" x14ac:dyDescent="0.35">
      <c r="A29" s="410"/>
      <c r="B29" s="411"/>
      <c r="C29" s="411"/>
      <c r="D29" s="411"/>
      <c r="E29" s="411"/>
      <c r="F29" s="411"/>
      <c r="G29" s="411"/>
      <c r="H29" s="411"/>
      <c r="I29" s="624"/>
      <c r="J29" s="625"/>
      <c r="K29" s="625"/>
      <c r="L29" s="625"/>
      <c r="M29" s="625"/>
      <c r="N29" s="625"/>
      <c r="O29" s="625"/>
      <c r="P29" s="625"/>
      <c r="Q29" s="625"/>
      <c r="R29" s="625"/>
      <c r="S29" s="625"/>
      <c r="T29" s="625"/>
      <c r="U29" s="625"/>
      <c r="V29" s="625"/>
      <c r="W29" s="625"/>
      <c r="X29" s="625"/>
      <c r="Y29" s="625"/>
      <c r="Z29" s="625"/>
      <c r="AA29" s="625"/>
      <c r="AB29" s="626"/>
    </row>
    <row r="30" spans="1:28" ht="14.25" customHeight="1" x14ac:dyDescent="0.35">
      <c r="A30" s="379" t="s">
        <v>175</v>
      </c>
      <c r="B30" s="380"/>
      <c r="C30" s="380"/>
      <c r="D30" s="380"/>
      <c r="E30" s="380"/>
      <c r="F30" s="380"/>
      <c r="G30" s="380"/>
      <c r="H30" s="380"/>
      <c r="I30" s="618">
        <f>IF(G15="","　　　　円",入力フォーム【変更】!AF55)</f>
        <v>100000</v>
      </c>
      <c r="J30" s="619"/>
      <c r="K30" s="619"/>
      <c r="L30" s="619"/>
      <c r="M30" s="619"/>
      <c r="N30" s="619"/>
      <c r="O30" s="619"/>
      <c r="P30" s="619"/>
      <c r="Q30" s="619"/>
      <c r="R30" s="619"/>
      <c r="S30" s="619"/>
      <c r="T30" s="619"/>
      <c r="U30" s="619"/>
      <c r="V30" s="619"/>
      <c r="W30" s="619"/>
      <c r="X30" s="619"/>
      <c r="Y30" s="619"/>
      <c r="Z30" s="619"/>
      <c r="AA30" s="619"/>
      <c r="AB30" s="620"/>
    </row>
    <row r="31" spans="1:28" ht="14.25" customHeight="1" x14ac:dyDescent="0.35">
      <c r="A31" s="379"/>
      <c r="B31" s="380"/>
      <c r="C31" s="380"/>
      <c r="D31" s="380"/>
      <c r="E31" s="380"/>
      <c r="F31" s="380"/>
      <c r="G31" s="380"/>
      <c r="H31" s="380"/>
      <c r="I31" s="621"/>
      <c r="J31" s="622"/>
      <c r="K31" s="622"/>
      <c r="L31" s="622"/>
      <c r="M31" s="622"/>
      <c r="N31" s="622"/>
      <c r="O31" s="622"/>
      <c r="P31" s="622"/>
      <c r="Q31" s="622"/>
      <c r="R31" s="622"/>
      <c r="S31" s="622"/>
      <c r="T31" s="622"/>
      <c r="U31" s="622"/>
      <c r="V31" s="622"/>
      <c r="W31" s="622"/>
      <c r="X31" s="622"/>
      <c r="Y31" s="622"/>
      <c r="Z31" s="622"/>
      <c r="AA31" s="622"/>
      <c r="AB31" s="623"/>
    </row>
    <row r="32" spans="1:28" ht="14.25" customHeight="1" x14ac:dyDescent="0.35">
      <c r="A32" s="410"/>
      <c r="B32" s="411"/>
      <c r="C32" s="411"/>
      <c r="D32" s="411"/>
      <c r="E32" s="411"/>
      <c r="F32" s="411"/>
      <c r="G32" s="411"/>
      <c r="H32" s="411"/>
      <c r="I32" s="624"/>
      <c r="J32" s="625"/>
      <c r="K32" s="625"/>
      <c r="L32" s="625"/>
      <c r="M32" s="625"/>
      <c r="N32" s="625"/>
      <c r="O32" s="625"/>
      <c r="P32" s="625"/>
      <c r="Q32" s="625"/>
      <c r="R32" s="625"/>
      <c r="S32" s="625"/>
      <c r="T32" s="625"/>
      <c r="U32" s="625"/>
      <c r="V32" s="625"/>
      <c r="W32" s="625"/>
      <c r="X32" s="625"/>
      <c r="Y32" s="625"/>
      <c r="Z32" s="625"/>
      <c r="AA32" s="625"/>
      <c r="AB32" s="626"/>
    </row>
    <row r="33" spans="1:28" x14ac:dyDescent="0.35">
      <c r="A33" s="604" t="s">
        <v>176</v>
      </c>
      <c r="B33" s="380"/>
      <c r="C33" s="380"/>
      <c r="D33" s="380"/>
      <c r="E33" s="380"/>
      <c r="F33" s="380"/>
      <c r="G33" s="380"/>
      <c r="H33" s="380"/>
      <c r="I33" s="147"/>
      <c r="J33" s="148"/>
      <c r="K33" s="148"/>
      <c r="L33" s="148"/>
      <c r="M33" s="148"/>
      <c r="N33" s="148"/>
      <c r="O33" s="148"/>
      <c r="P33" s="148"/>
      <c r="Q33" s="148"/>
      <c r="R33" s="148"/>
      <c r="S33" s="148"/>
      <c r="T33" s="148"/>
      <c r="U33" s="148"/>
      <c r="V33" s="148"/>
      <c r="W33" s="148"/>
      <c r="X33" s="148"/>
      <c r="Y33" s="148"/>
      <c r="Z33" s="148"/>
      <c r="AA33" s="148"/>
      <c r="AB33" s="149"/>
    </row>
    <row r="34" spans="1:28" ht="14.25" customHeight="1" x14ac:dyDescent="0.35">
      <c r="A34" s="379"/>
      <c r="B34" s="380"/>
      <c r="C34" s="380"/>
      <c r="D34" s="380"/>
      <c r="E34" s="380"/>
      <c r="F34" s="380"/>
      <c r="G34" s="380"/>
      <c r="H34" s="380"/>
      <c r="I34" s="150"/>
      <c r="O34" s="440">
        <f>IF(ISBLANK(入力フォーム【変更】!K31),"令和　年　月　日",入力フォーム【変更】!K53)</f>
        <v>46157</v>
      </c>
      <c r="P34" s="440"/>
      <c r="Q34" s="440"/>
      <c r="R34" s="440"/>
      <c r="S34" s="440"/>
      <c r="T34" s="440"/>
      <c r="U34" s="440"/>
      <c r="V34" s="440"/>
      <c r="AB34" s="144"/>
    </row>
    <row r="35" spans="1:28" x14ac:dyDescent="0.35">
      <c r="A35" s="379"/>
      <c r="B35" s="380"/>
      <c r="C35" s="380"/>
      <c r="D35" s="380"/>
      <c r="E35" s="380"/>
      <c r="F35" s="380"/>
      <c r="G35" s="380"/>
      <c r="H35" s="380"/>
      <c r="I35" s="151"/>
      <c r="J35" s="152"/>
      <c r="K35" s="152"/>
      <c r="L35" s="152"/>
      <c r="M35" s="152"/>
      <c r="N35" s="152"/>
      <c r="W35" s="152"/>
      <c r="X35" s="152"/>
      <c r="Y35" s="152"/>
      <c r="Z35" s="152"/>
      <c r="AA35" s="152"/>
      <c r="AB35" s="153"/>
    </row>
    <row r="36" spans="1:28" x14ac:dyDescent="0.35">
      <c r="A36" s="604" t="s">
        <v>177</v>
      </c>
      <c r="B36" s="380"/>
      <c r="C36" s="380"/>
      <c r="D36" s="380"/>
      <c r="E36" s="380"/>
      <c r="F36" s="380"/>
      <c r="G36" s="380"/>
      <c r="H36" s="380"/>
      <c r="I36" s="194"/>
      <c r="J36" s="195"/>
      <c r="K36" s="195"/>
      <c r="L36" s="195"/>
      <c r="M36" s="195"/>
      <c r="N36" s="195"/>
      <c r="O36" s="195"/>
      <c r="P36" s="195"/>
      <c r="Q36" s="195"/>
      <c r="R36" s="195"/>
      <c r="S36" s="195"/>
      <c r="T36" s="195"/>
      <c r="U36" s="195"/>
      <c r="V36" s="195"/>
      <c r="W36" s="195"/>
      <c r="X36" s="195"/>
      <c r="Y36" s="195"/>
      <c r="Z36" s="195"/>
      <c r="AA36" s="195"/>
      <c r="AB36" s="196"/>
    </row>
    <row r="37" spans="1:28" ht="17.25" customHeight="1" x14ac:dyDescent="0.35">
      <c r="A37" s="604"/>
      <c r="B37" s="380"/>
      <c r="C37" s="380"/>
      <c r="D37" s="380"/>
      <c r="E37" s="380"/>
      <c r="F37" s="380"/>
      <c r="G37" s="380"/>
      <c r="H37" s="380"/>
      <c r="I37" s="197"/>
      <c r="J37" s="596" t="s">
        <v>217</v>
      </c>
      <c r="K37" s="597"/>
      <c r="L37" s="597"/>
      <c r="M37" s="597"/>
      <c r="N37" s="597"/>
      <c r="O37" s="597"/>
      <c r="P37" s="597"/>
      <c r="Q37" s="597"/>
      <c r="R37" s="598"/>
      <c r="S37" s="596" t="s">
        <v>216</v>
      </c>
      <c r="T37" s="597"/>
      <c r="U37" s="597"/>
      <c r="V37" s="597"/>
      <c r="W37" s="597"/>
      <c r="X37" s="597"/>
      <c r="Y37" s="597"/>
      <c r="Z37" s="597"/>
      <c r="AA37" s="598"/>
      <c r="AB37" s="198"/>
    </row>
    <row r="38" spans="1:28" ht="17.25" customHeight="1" x14ac:dyDescent="0.35">
      <c r="A38" s="604"/>
      <c r="B38" s="380"/>
      <c r="C38" s="380"/>
      <c r="D38" s="380"/>
      <c r="E38" s="380"/>
      <c r="F38" s="380"/>
      <c r="G38" s="380"/>
      <c r="H38" s="380"/>
      <c r="I38" s="197"/>
      <c r="J38" s="599" t="s">
        <v>214</v>
      </c>
      <c r="K38" s="599"/>
      <c r="L38" s="599"/>
      <c r="M38" s="599"/>
      <c r="N38" s="600">
        <f>IF(G15="","",入力フォーム【変更】!AF55)</f>
        <v>100000</v>
      </c>
      <c r="O38" s="595"/>
      <c r="P38" s="595"/>
      <c r="Q38" s="595"/>
      <c r="R38" s="232" t="s">
        <v>1</v>
      </c>
      <c r="S38" s="599" t="s">
        <v>215</v>
      </c>
      <c r="T38" s="599"/>
      <c r="U38" s="599"/>
      <c r="V38" s="599"/>
      <c r="W38" s="595">
        <f>IF(G15="","",入力フォーム【変更】!AF53)</f>
        <v>123456</v>
      </c>
      <c r="X38" s="595"/>
      <c r="Y38" s="595"/>
      <c r="Z38" s="595"/>
      <c r="AA38" s="232" t="s">
        <v>1</v>
      </c>
      <c r="AB38" s="198"/>
    </row>
    <row r="39" spans="1:28" ht="17.25" customHeight="1" x14ac:dyDescent="0.35">
      <c r="A39" s="604"/>
      <c r="B39" s="380"/>
      <c r="C39" s="380"/>
      <c r="D39" s="380"/>
      <c r="E39" s="380"/>
      <c r="F39" s="380"/>
      <c r="G39" s="380"/>
      <c r="H39" s="380"/>
      <c r="I39" s="197"/>
      <c r="J39" s="599" t="s">
        <v>237</v>
      </c>
      <c r="K39" s="599"/>
      <c r="L39" s="599"/>
      <c r="M39" s="599"/>
      <c r="N39" s="600">
        <f>IF(G15="","",IF(W38&gt;N38,W38-N38,0))</f>
        <v>23456</v>
      </c>
      <c r="O39" s="595"/>
      <c r="P39" s="595"/>
      <c r="Q39" s="595"/>
      <c r="R39" s="232" t="s">
        <v>1</v>
      </c>
      <c r="S39" s="599"/>
      <c r="T39" s="599"/>
      <c r="U39" s="599"/>
      <c r="V39" s="599"/>
      <c r="W39" s="595">
        <f>IF(G15="","",0)</f>
        <v>0</v>
      </c>
      <c r="X39" s="595"/>
      <c r="Y39" s="595"/>
      <c r="Z39" s="595"/>
      <c r="AA39" s="232" t="s">
        <v>1</v>
      </c>
      <c r="AB39" s="198"/>
    </row>
    <row r="40" spans="1:28" ht="17.25" customHeight="1" x14ac:dyDescent="0.35">
      <c r="A40" s="604"/>
      <c r="B40" s="380"/>
      <c r="C40" s="380"/>
      <c r="D40" s="380"/>
      <c r="E40" s="380"/>
      <c r="F40" s="380"/>
      <c r="G40" s="380"/>
      <c r="H40" s="380"/>
      <c r="I40" s="197"/>
      <c r="J40" s="599" t="s">
        <v>238</v>
      </c>
      <c r="K40" s="599"/>
      <c r="L40" s="599"/>
      <c r="M40" s="599"/>
      <c r="N40" s="600">
        <f>IF(G15="","",SUM(N38:Q39))</f>
        <v>123456</v>
      </c>
      <c r="O40" s="595"/>
      <c r="P40" s="595"/>
      <c r="Q40" s="595"/>
      <c r="R40" s="232" t="s">
        <v>1</v>
      </c>
      <c r="S40" s="599" t="s">
        <v>238</v>
      </c>
      <c r="T40" s="599"/>
      <c r="U40" s="599"/>
      <c r="V40" s="599"/>
      <c r="W40" s="595">
        <f>IF(G15="","",SUM(W38:Z39))</f>
        <v>123456</v>
      </c>
      <c r="X40" s="595"/>
      <c r="Y40" s="595"/>
      <c r="Z40" s="595"/>
      <c r="AA40" s="232" t="s">
        <v>1</v>
      </c>
      <c r="AB40" s="198"/>
    </row>
    <row r="41" spans="1:28" x14ac:dyDescent="0.35">
      <c r="A41" s="379"/>
      <c r="B41" s="380"/>
      <c r="C41" s="380"/>
      <c r="D41" s="380"/>
      <c r="E41" s="380"/>
      <c r="F41" s="380"/>
      <c r="G41" s="380"/>
      <c r="H41" s="380"/>
      <c r="I41" s="199"/>
      <c r="J41" s="200"/>
      <c r="K41" s="200"/>
      <c r="L41" s="200"/>
      <c r="M41" s="200"/>
      <c r="N41" s="200"/>
      <c r="O41" s="200"/>
      <c r="P41" s="200"/>
      <c r="Q41" s="200"/>
      <c r="R41" s="200"/>
      <c r="S41" s="200"/>
      <c r="T41" s="200"/>
      <c r="U41" s="200"/>
      <c r="V41" s="200"/>
      <c r="W41" s="200"/>
      <c r="X41" s="200"/>
      <c r="Y41" s="200"/>
      <c r="Z41" s="200"/>
      <c r="AA41" s="200"/>
      <c r="AB41" s="201"/>
    </row>
    <row r="42" spans="1:28" x14ac:dyDescent="0.35">
      <c r="A42" s="379" t="s">
        <v>178</v>
      </c>
      <c r="B42" s="380"/>
      <c r="C42" s="380"/>
      <c r="D42" s="380"/>
      <c r="E42" s="380"/>
      <c r="F42" s="380"/>
      <c r="G42" s="380"/>
      <c r="H42" s="380"/>
      <c r="I42" s="147"/>
      <c r="J42" s="148"/>
      <c r="K42" s="148"/>
      <c r="L42" s="148"/>
      <c r="M42" s="148"/>
      <c r="N42" s="148"/>
      <c r="O42" s="148"/>
      <c r="P42" s="148"/>
      <c r="Q42" s="148"/>
      <c r="R42" s="148"/>
      <c r="S42" s="148"/>
      <c r="T42" s="148"/>
      <c r="U42" s="148"/>
      <c r="V42" s="148"/>
      <c r="W42" s="148"/>
      <c r="X42" s="148"/>
      <c r="Y42" s="148"/>
      <c r="Z42" s="148"/>
      <c r="AA42" s="148"/>
      <c r="AB42" s="149"/>
    </row>
    <row r="43" spans="1:28" x14ac:dyDescent="0.35">
      <c r="A43" s="379"/>
      <c r="B43" s="380"/>
      <c r="C43" s="380"/>
      <c r="D43" s="380"/>
      <c r="E43" s="380"/>
      <c r="F43" s="380"/>
      <c r="G43" s="380"/>
      <c r="H43" s="380"/>
      <c r="I43" s="150"/>
      <c r="J43" s="139" t="s">
        <v>228</v>
      </c>
      <c r="AB43" s="144"/>
    </row>
    <row r="44" spans="1:28" x14ac:dyDescent="0.35">
      <c r="A44" s="379"/>
      <c r="B44" s="380"/>
      <c r="C44" s="380"/>
      <c r="D44" s="380"/>
      <c r="E44" s="380"/>
      <c r="F44" s="380"/>
      <c r="G44" s="380"/>
      <c r="H44" s="380"/>
      <c r="I44" s="150"/>
      <c r="AB44" s="144"/>
    </row>
    <row r="45" spans="1:28" x14ac:dyDescent="0.35">
      <c r="A45" s="379"/>
      <c r="B45" s="380"/>
      <c r="C45" s="380"/>
      <c r="D45" s="380"/>
      <c r="E45" s="380"/>
      <c r="F45" s="380"/>
      <c r="G45" s="380"/>
      <c r="H45" s="380"/>
      <c r="I45" s="151"/>
      <c r="J45" s="152"/>
      <c r="K45" s="152"/>
      <c r="L45" s="152"/>
      <c r="M45" s="152"/>
      <c r="N45" s="152"/>
      <c r="O45" s="152"/>
      <c r="P45" s="152"/>
      <c r="Q45" s="152"/>
      <c r="R45" s="152"/>
      <c r="S45" s="152"/>
      <c r="T45" s="152"/>
      <c r="U45" s="152"/>
      <c r="V45" s="152"/>
      <c r="W45" s="152"/>
      <c r="X45" s="152"/>
      <c r="Y45" s="152"/>
      <c r="Z45" s="152"/>
      <c r="AA45" s="152"/>
      <c r="AB45" s="153"/>
    </row>
    <row r="46" spans="1:28" x14ac:dyDescent="0.35">
      <c r="A46" s="601" t="s">
        <v>179</v>
      </c>
      <c r="B46" s="602"/>
      <c r="C46" s="602"/>
      <c r="D46" s="602"/>
      <c r="E46" s="602"/>
      <c r="AB46" s="144"/>
    </row>
    <row r="47" spans="1:28" x14ac:dyDescent="0.35">
      <c r="A47" s="603"/>
      <c r="B47" s="442"/>
      <c r="C47" s="442"/>
      <c r="D47" s="442"/>
      <c r="E47" s="442"/>
      <c r="AB47" s="144"/>
    </row>
    <row r="48" spans="1:28" x14ac:dyDescent="0.35">
      <c r="A48" s="206"/>
      <c r="B48" s="205"/>
      <c r="C48" s="205"/>
      <c r="D48" s="205"/>
      <c r="E48" s="205"/>
      <c r="AB48" s="144"/>
    </row>
    <row r="49" spans="1:28" x14ac:dyDescent="0.35">
      <c r="A49" s="143"/>
      <c r="AB49" s="144"/>
    </row>
    <row r="50" spans="1:28" x14ac:dyDescent="0.35">
      <c r="A50" s="143"/>
      <c r="AB50" s="144"/>
    </row>
    <row r="51" spans="1:28" ht="15" thickBot="1" x14ac:dyDescent="0.4">
      <c r="A51" s="154"/>
      <c r="B51" s="155"/>
      <c r="C51" s="155"/>
      <c r="D51" s="155"/>
      <c r="E51" s="155"/>
      <c r="F51" s="155"/>
      <c r="G51" s="155"/>
      <c r="H51" s="155"/>
      <c r="I51" s="155"/>
      <c r="J51" s="155"/>
      <c r="K51" s="155"/>
      <c r="L51" s="155"/>
      <c r="M51" s="155"/>
      <c r="N51" s="155"/>
      <c r="O51" s="155"/>
      <c r="P51" s="155"/>
      <c r="Q51" s="155"/>
      <c r="R51" s="155"/>
      <c r="S51" s="155"/>
      <c r="T51" s="155"/>
      <c r="U51" s="155"/>
      <c r="V51" s="155"/>
      <c r="W51" s="155"/>
      <c r="X51" s="155"/>
      <c r="Y51" s="155"/>
      <c r="Z51" s="155"/>
      <c r="AA51" s="155"/>
      <c r="AB51" s="156"/>
    </row>
  </sheetData>
  <sheetProtection sheet="1" objects="1" scenarios="1"/>
  <mergeCells count="42">
    <mergeCell ref="B15:F16"/>
    <mergeCell ref="G15:AA16"/>
    <mergeCell ref="B17:F18"/>
    <mergeCell ref="J39:M39"/>
    <mergeCell ref="N39:Q39"/>
    <mergeCell ref="S39:V39"/>
    <mergeCell ref="W39:Z39"/>
    <mergeCell ref="G17:AA18"/>
    <mergeCell ref="A24:H26"/>
    <mergeCell ref="I24:AB26"/>
    <mergeCell ref="A27:H29"/>
    <mergeCell ref="I27:AB29"/>
    <mergeCell ref="A21:H23"/>
    <mergeCell ref="I21:AB23"/>
    <mergeCell ref="A30:H32"/>
    <mergeCell ref="I30:AB32"/>
    <mergeCell ref="A1:AB1"/>
    <mergeCell ref="T4:AA4"/>
    <mergeCell ref="N7:O7"/>
    <mergeCell ref="P7:S7"/>
    <mergeCell ref="F8:H13"/>
    <mergeCell ref="J8:M9"/>
    <mergeCell ref="N8:AA9"/>
    <mergeCell ref="J10:M11"/>
    <mergeCell ref="N10:AA11"/>
    <mergeCell ref="J12:M13"/>
    <mergeCell ref="N12:AA13"/>
    <mergeCell ref="A42:H45"/>
    <mergeCell ref="A46:E47"/>
    <mergeCell ref="A33:H35"/>
    <mergeCell ref="O34:V34"/>
    <mergeCell ref="A36:H41"/>
    <mergeCell ref="N38:Q38"/>
    <mergeCell ref="S38:V38"/>
    <mergeCell ref="W38:Z38"/>
    <mergeCell ref="J37:R37"/>
    <mergeCell ref="S37:AA37"/>
    <mergeCell ref="J38:M38"/>
    <mergeCell ref="J40:M40"/>
    <mergeCell ref="N40:Q40"/>
    <mergeCell ref="S40:V40"/>
    <mergeCell ref="W40:Z40"/>
  </mergeCells>
  <phoneticPr fontId="3"/>
  <dataValidations count="2">
    <dataValidation imeMode="hiragana" allowBlank="1" showInputMessage="1" showErrorMessage="1" sqref="N8:AA13" xr:uid="{B07502E2-16F0-43BB-987E-43415F07D1CE}"/>
    <dataValidation imeMode="off" allowBlank="1" showInputMessage="1" showErrorMessage="1" sqref="P7:S7" xr:uid="{00DFDA03-A1A4-4F37-9EFB-EC3A5C462ED2}"/>
  </dataValidations>
  <pageMargins left="0.78740157480314965" right="0.78740157480314965" top="0.98425196850393704" bottom="0.78740157480314965" header="0.51181102362204722" footer="0.31496062992125984"/>
  <pageSetup paperSize="9" scale="93" orientation="portrait" blackAndWhite="1" r:id="rId1"/>
  <headerFooter>
    <oddHeader>&amp;L&amp;"ＭＳ 明朝,標準"第4号様式（第10条）</oddHeader>
    <oddFooter>&amp;L&amp;"ＭＳ ゴシック,標準"&amp;K01+043【提出先】横須賀市民生局福祉こども部障害福祉課　 〒238-8550 横須賀市小川町11番地
　　　　　電話：046-822-9488　FAX：046-825-6040　E-mail：wf-shogai@city.yokosuka.kanagawa.jp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A98F7-269C-4A23-9F27-D3EB81D6EC61}">
  <sheetPr>
    <tabColor theme="4"/>
    <pageSetUpPr fitToPage="1"/>
  </sheetPr>
  <dimension ref="A1:AJ45"/>
  <sheetViews>
    <sheetView showGridLines="0" showRowColHeaders="0" view="pageBreakPreview" zoomScaleNormal="100" zoomScaleSheetLayoutView="100" workbookViewId="0">
      <selection activeCell="Z3" sqref="Z3:AJ3"/>
    </sheetView>
  </sheetViews>
  <sheetFormatPr defaultRowHeight="13.5" x14ac:dyDescent="0.35"/>
  <cols>
    <col min="1" max="36" width="2.5" style="209" customWidth="1"/>
    <col min="37" max="16384" width="9" style="209"/>
  </cols>
  <sheetData>
    <row r="1" spans="1:36" s="207" customFormat="1" ht="18.75" customHeight="1" x14ac:dyDescent="0.35">
      <c r="A1" s="692" t="str">
        <f>IF(ISBLANK(入力フォーム【変更】!K31),"令和　　年度　障害福祉サービス等従事職員研修費補助金「実施結果報告書」",TEXT(EDATE(入力フォーム【変更】!K31,-3),"ggge")&amp;"年度　障害福祉サービス等従事職員研修費補助金「実施結果報告書」")</f>
        <v>令和8年度　障害福祉サービス等従事職員研修費補助金「実施結果報告書」</v>
      </c>
      <c r="B1" s="692"/>
      <c r="C1" s="692"/>
      <c r="D1" s="692"/>
      <c r="E1" s="692"/>
      <c r="F1" s="692"/>
      <c r="G1" s="692"/>
      <c r="H1" s="692"/>
      <c r="I1" s="692"/>
      <c r="J1" s="692"/>
      <c r="K1" s="692"/>
      <c r="L1" s="692"/>
      <c r="M1" s="692"/>
      <c r="N1" s="692"/>
      <c r="O1" s="692"/>
      <c r="P1" s="692"/>
      <c r="Q1" s="692"/>
      <c r="R1" s="692"/>
      <c r="S1" s="692"/>
      <c r="T1" s="692"/>
      <c r="U1" s="692"/>
      <c r="V1" s="692"/>
      <c r="W1" s="692"/>
      <c r="X1" s="692"/>
      <c r="Y1" s="692"/>
      <c r="Z1" s="692"/>
      <c r="AA1" s="692"/>
      <c r="AB1" s="692"/>
      <c r="AC1" s="692"/>
      <c r="AD1" s="692"/>
      <c r="AE1" s="692"/>
      <c r="AF1" s="692"/>
      <c r="AG1" s="692"/>
      <c r="AH1" s="692"/>
      <c r="AI1" s="692"/>
      <c r="AJ1" s="692"/>
    </row>
    <row r="2" spans="1:36" ht="16.5" customHeight="1" x14ac:dyDescent="0.35">
      <c r="A2" s="208"/>
      <c r="B2" s="208"/>
      <c r="C2" s="208"/>
      <c r="D2" s="208"/>
      <c r="E2" s="208"/>
      <c r="F2" s="208"/>
      <c r="G2" s="208"/>
      <c r="H2" s="208"/>
      <c r="I2" s="208"/>
      <c r="J2" s="208"/>
      <c r="K2" s="208"/>
      <c r="L2" s="208"/>
      <c r="M2" s="208"/>
      <c r="N2" s="208"/>
      <c r="O2" s="208"/>
    </row>
    <row r="3" spans="1:36" ht="16.5" customHeight="1" x14ac:dyDescent="0.35">
      <c r="B3" s="210"/>
      <c r="C3" s="210"/>
      <c r="D3" s="210"/>
      <c r="E3" s="210"/>
      <c r="F3" s="210"/>
      <c r="G3" s="210"/>
      <c r="H3" s="210"/>
      <c r="I3" s="210"/>
      <c r="J3" s="210"/>
      <c r="K3" s="210"/>
      <c r="L3" s="210"/>
      <c r="M3" s="210"/>
      <c r="N3" s="210"/>
      <c r="O3" s="210"/>
      <c r="X3" s="211"/>
      <c r="Y3" s="211"/>
      <c r="Z3" s="693">
        <f>IF(ISBLANK(入力フォーム【変更】!K31),"令和　年　月　日",入力フォーム【変更】!K78)</f>
        <v>46246</v>
      </c>
      <c r="AA3" s="693"/>
      <c r="AB3" s="693"/>
      <c r="AC3" s="693"/>
      <c r="AD3" s="693"/>
      <c r="AE3" s="693"/>
      <c r="AF3" s="693"/>
      <c r="AG3" s="693"/>
      <c r="AH3" s="693"/>
      <c r="AI3" s="693"/>
      <c r="AJ3" s="693"/>
    </row>
    <row r="4" spans="1:36" ht="16.5" customHeight="1" x14ac:dyDescent="0.35">
      <c r="A4" s="238" t="s">
        <v>256</v>
      </c>
      <c r="B4" s="210"/>
      <c r="C4" s="210"/>
      <c r="D4" s="210"/>
      <c r="E4" s="210"/>
      <c r="F4" s="210"/>
      <c r="G4" s="210"/>
      <c r="H4" s="210"/>
      <c r="I4" s="210"/>
      <c r="J4" s="210"/>
      <c r="K4" s="210"/>
      <c r="L4" s="210"/>
      <c r="M4" s="210"/>
      <c r="N4" s="210"/>
      <c r="O4" s="210"/>
      <c r="X4" s="211"/>
      <c r="Y4" s="211"/>
      <c r="Z4" s="234"/>
      <c r="AA4" s="234"/>
      <c r="AB4" s="234"/>
      <c r="AC4" s="234"/>
      <c r="AD4" s="234"/>
      <c r="AE4" s="234"/>
      <c r="AF4" s="234"/>
      <c r="AG4" s="234"/>
      <c r="AH4" s="234"/>
      <c r="AI4" s="234"/>
      <c r="AJ4" s="234"/>
    </row>
    <row r="5" spans="1:36" s="239" customFormat="1" ht="16.5" customHeight="1" x14ac:dyDescent="0.35">
      <c r="A5" s="79"/>
      <c r="B5" s="79"/>
      <c r="C5" s="79"/>
      <c r="D5" s="79"/>
      <c r="E5" s="79"/>
      <c r="F5" s="79"/>
      <c r="G5" s="79"/>
      <c r="H5" s="79"/>
      <c r="I5" s="79"/>
      <c r="J5" s="79"/>
      <c r="K5" s="79"/>
      <c r="L5" s="79"/>
      <c r="M5" s="79"/>
      <c r="N5" s="79"/>
      <c r="O5" s="79"/>
      <c r="X5" s="240"/>
      <c r="Y5" s="240"/>
      <c r="Z5" s="241"/>
      <c r="AA5" s="241"/>
      <c r="AB5" s="241"/>
      <c r="AC5" s="241"/>
      <c r="AD5" s="241"/>
      <c r="AE5" s="241"/>
      <c r="AF5" s="241"/>
      <c r="AG5" s="241"/>
      <c r="AH5" s="241"/>
      <c r="AI5" s="241"/>
      <c r="AJ5" s="242" t="str">
        <f>IF(ISBLANK(入力フォーム【変更】!K34),"",入力フォーム【変更】!K34)</f>
        <v>横須賀市○○町123番地</v>
      </c>
    </row>
    <row r="6" spans="1:36" s="239" customFormat="1" ht="16.5" customHeight="1" x14ac:dyDescent="0.35">
      <c r="A6" s="79"/>
      <c r="B6" s="79"/>
      <c r="C6" s="79"/>
      <c r="D6" s="79"/>
      <c r="E6" s="79"/>
      <c r="F6" s="79"/>
      <c r="G6" s="79"/>
      <c r="H6" s="79"/>
      <c r="I6" s="79"/>
      <c r="J6" s="79"/>
      <c r="K6" s="79"/>
      <c r="L6" s="79"/>
      <c r="M6" s="79"/>
      <c r="N6" s="79"/>
      <c r="O6" s="79"/>
      <c r="X6" s="240"/>
      <c r="Y6" s="240"/>
      <c r="Z6" s="241"/>
      <c r="AA6" s="241"/>
      <c r="AB6" s="241"/>
      <c r="AC6" s="241"/>
      <c r="AD6" s="241"/>
      <c r="AE6" s="241"/>
      <c r="AF6" s="241"/>
      <c r="AG6" s="241"/>
      <c r="AH6" s="241"/>
      <c r="AI6" s="241"/>
      <c r="AJ6" s="242" t="str">
        <f>IF(ISBLANK(入力フォーム【変更】!K35),"",入力フォーム【変更】!K35)</f>
        <v>社会福祉法人　よこすか福祉会</v>
      </c>
    </row>
    <row r="7" spans="1:36" s="239" customFormat="1" ht="16.5" customHeight="1" x14ac:dyDescent="0.35">
      <c r="A7" s="79"/>
      <c r="B7" s="79"/>
      <c r="C7" s="79"/>
      <c r="D7" s="79"/>
      <c r="E7" s="79"/>
      <c r="F7" s="79"/>
      <c r="G7" s="79"/>
      <c r="H7" s="79"/>
      <c r="I7" s="79"/>
      <c r="J7" s="79"/>
      <c r="K7" s="79"/>
      <c r="L7" s="79"/>
      <c r="M7" s="79"/>
      <c r="N7" s="79"/>
      <c r="O7" s="79"/>
      <c r="X7" s="240"/>
      <c r="Y7" s="240"/>
      <c r="Z7" s="241"/>
      <c r="AA7" s="241"/>
      <c r="AB7" s="241"/>
      <c r="AC7" s="241"/>
      <c r="AD7" s="241"/>
      <c r="AE7" s="241"/>
      <c r="AF7" s="241"/>
      <c r="AG7" s="241"/>
      <c r="AH7" s="241"/>
      <c r="AI7" s="241"/>
      <c r="AJ7" s="242" t="str">
        <f>IF(ISBLANK(入力フォーム【変更】!K36),"",入力フォーム【変更】!K36)</f>
        <v>理事長　福祉　花子</v>
      </c>
    </row>
    <row r="8" spans="1:36" s="80" customFormat="1" ht="16.5" customHeight="1" x14ac:dyDescent="0.35">
      <c r="A8" s="79"/>
      <c r="B8" s="79"/>
      <c r="C8" s="79"/>
      <c r="D8" s="79"/>
      <c r="E8" s="79"/>
      <c r="F8" s="79"/>
      <c r="G8" s="79"/>
      <c r="H8" s="79"/>
      <c r="I8" s="79"/>
      <c r="J8" s="79"/>
      <c r="K8" s="79"/>
      <c r="L8" s="79"/>
      <c r="M8" s="79"/>
      <c r="N8" s="79"/>
      <c r="O8" s="79"/>
      <c r="X8" s="178"/>
      <c r="Y8" s="178"/>
      <c r="Z8" s="233"/>
      <c r="AA8" s="233"/>
      <c r="AB8" s="233"/>
      <c r="AC8" s="233"/>
      <c r="AD8" s="233"/>
      <c r="AE8" s="233"/>
      <c r="AF8" s="233"/>
      <c r="AG8" s="233"/>
      <c r="AH8" s="233"/>
      <c r="AI8" s="233"/>
      <c r="AJ8" s="233"/>
    </row>
    <row r="9" spans="1:36" s="80" customFormat="1" ht="16.5" customHeight="1" x14ac:dyDescent="0.35">
      <c r="A9" s="532" t="s">
        <v>260</v>
      </c>
      <c r="B9" s="533"/>
      <c r="C9" s="533"/>
      <c r="D9" s="533"/>
      <c r="E9" s="533"/>
      <c r="F9" s="533"/>
      <c r="G9" s="533"/>
      <c r="H9" s="533"/>
      <c r="I9" s="533"/>
      <c r="J9" s="533"/>
      <c r="K9" s="533"/>
      <c r="L9" s="533"/>
      <c r="M9" s="533"/>
      <c r="N9" s="533"/>
      <c r="O9" s="533"/>
      <c r="P9" s="533"/>
      <c r="Q9" s="533"/>
      <c r="R9" s="533"/>
      <c r="S9" s="533"/>
      <c r="T9" s="533"/>
      <c r="U9" s="533"/>
      <c r="V9" s="533"/>
      <c r="W9" s="533"/>
      <c r="X9" s="533"/>
      <c r="Y9" s="533"/>
      <c r="Z9" s="533"/>
      <c r="AA9" s="533"/>
      <c r="AB9" s="533"/>
      <c r="AC9" s="533"/>
      <c r="AD9" s="533"/>
      <c r="AE9" s="533"/>
      <c r="AF9" s="533"/>
      <c r="AG9" s="533"/>
      <c r="AH9" s="533"/>
      <c r="AI9" s="533"/>
      <c r="AJ9" s="533"/>
    </row>
    <row r="10" spans="1:36" s="80" customFormat="1" ht="16.5" customHeight="1" x14ac:dyDescent="0.35">
      <c r="A10" s="532"/>
      <c r="B10" s="533"/>
      <c r="C10" s="533"/>
      <c r="D10" s="533"/>
      <c r="E10" s="533"/>
      <c r="F10" s="533"/>
      <c r="G10" s="533"/>
      <c r="H10" s="533"/>
      <c r="I10" s="533"/>
      <c r="J10" s="533"/>
      <c r="K10" s="533"/>
      <c r="L10" s="533"/>
      <c r="M10" s="533"/>
      <c r="N10" s="533"/>
      <c r="O10" s="533"/>
      <c r="P10" s="533"/>
      <c r="Q10" s="533"/>
      <c r="R10" s="533"/>
      <c r="S10" s="533"/>
      <c r="T10" s="533"/>
      <c r="U10" s="533"/>
      <c r="V10" s="533"/>
      <c r="W10" s="533"/>
      <c r="X10" s="533"/>
      <c r="Y10" s="533"/>
      <c r="Z10" s="533"/>
      <c r="AA10" s="533"/>
      <c r="AB10" s="533"/>
      <c r="AC10" s="533"/>
      <c r="AD10" s="533"/>
      <c r="AE10" s="533"/>
      <c r="AF10" s="533"/>
      <c r="AG10" s="533"/>
      <c r="AH10" s="533"/>
      <c r="AI10" s="533"/>
      <c r="AJ10" s="533"/>
    </row>
    <row r="11" spans="1:36" s="80" customFormat="1" ht="16.5" customHeight="1" x14ac:dyDescent="0.35">
      <c r="A11" s="532"/>
      <c r="B11" s="533"/>
      <c r="C11" s="533"/>
      <c r="D11" s="533"/>
      <c r="E11" s="533"/>
      <c r="F11" s="533"/>
      <c r="G11" s="533"/>
      <c r="H11" s="533"/>
      <c r="I11" s="533"/>
      <c r="J11" s="533"/>
      <c r="K11" s="533"/>
      <c r="L11" s="533"/>
      <c r="M11" s="533"/>
      <c r="N11" s="533"/>
      <c r="O11" s="533"/>
      <c r="P11" s="533"/>
      <c r="Q11" s="533"/>
      <c r="R11" s="533"/>
      <c r="S11" s="533"/>
      <c r="T11" s="533"/>
      <c r="U11" s="533"/>
      <c r="V11" s="533"/>
      <c r="W11" s="533"/>
      <c r="X11" s="533"/>
      <c r="Y11" s="533"/>
      <c r="Z11" s="533"/>
      <c r="AA11" s="533"/>
      <c r="AB11" s="533"/>
      <c r="AC11" s="533"/>
      <c r="AD11" s="533"/>
      <c r="AE11" s="533"/>
      <c r="AF11" s="533"/>
      <c r="AG11" s="533"/>
      <c r="AH11" s="533"/>
      <c r="AI11" s="533"/>
      <c r="AJ11" s="533"/>
    </row>
    <row r="12" spans="1:36" s="80" customFormat="1" ht="16.5" customHeight="1" x14ac:dyDescent="0.35">
      <c r="A12" s="533"/>
      <c r="B12" s="533"/>
      <c r="C12" s="533"/>
      <c r="D12" s="533"/>
      <c r="E12" s="533"/>
      <c r="F12" s="533"/>
      <c r="G12" s="533"/>
      <c r="H12" s="533"/>
      <c r="I12" s="533"/>
      <c r="J12" s="533"/>
      <c r="K12" s="533"/>
      <c r="L12" s="533"/>
      <c r="M12" s="533"/>
      <c r="N12" s="533"/>
      <c r="O12" s="533"/>
      <c r="P12" s="533"/>
      <c r="Q12" s="533"/>
      <c r="R12" s="533"/>
      <c r="S12" s="533"/>
      <c r="T12" s="533"/>
      <c r="U12" s="533"/>
      <c r="V12" s="533"/>
      <c r="W12" s="533"/>
      <c r="X12" s="533"/>
      <c r="Y12" s="533"/>
      <c r="Z12" s="533"/>
      <c r="AA12" s="533"/>
      <c r="AB12" s="533"/>
      <c r="AC12" s="533"/>
      <c r="AD12" s="533"/>
      <c r="AE12" s="533"/>
      <c r="AF12" s="533"/>
      <c r="AG12" s="533"/>
      <c r="AH12" s="533"/>
      <c r="AI12" s="533"/>
      <c r="AJ12" s="533"/>
    </row>
    <row r="13" spans="1:36" ht="24" customHeight="1" thickBot="1" x14ac:dyDescent="0.4">
      <c r="A13" s="212" t="s">
        <v>194</v>
      </c>
      <c r="B13" s="208"/>
      <c r="C13" s="208"/>
      <c r="D13" s="208"/>
      <c r="E13" s="208"/>
      <c r="F13" s="208"/>
      <c r="G13" s="208"/>
      <c r="H13" s="208"/>
      <c r="I13" s="208"/>
      <c r="J13" s="208"/>
      <c r="K13" s="208"/>
      <c r="L13" s="208"/>
      <c r="M13" s="208"/>
      <c r="N13" s="208"/>
      <c r="O13" s="208"/>
    </row>
    <row r="14" spans="1:36" ht="16.5" customHeight="1" x14ac:dyDescent="0.35">
      <c r="A14" s="686" t="s">
        <v>259</v>
      </c>
      <c r="B14" s="687"/>
      <c r="C14" s="687"/>
      <c r="D14" s="687"/>
      <c r="E14" s="687"/>
      <c r="F14" s="687"/>
      <c r="G14" s="687"/>
      <c r="H14" s="687"/>
      <c r="I14" s="213"/>
      <c r="J14" s="694" t="s">
        <v>192</v>
      </c>
      <c r="K14" s="694"/>
      <c r="L14" s="694"/>
      <c r="M14" s="694"/>
      <c r="N14" s="694"/>
      <c r="O14" s="694"/>
      <c r="P14" s="694"/>
      <c r="Q14" s="694"/>
      <c r="R14" s="694"/>
      <c r="S14" s="694"/>
      <c r="T14" s="694"/>
      <c r="U14" s="694"/>
      <c r="V14" s="694"/>
      <c r="W14" s="694"/>
      <c r="X14" s="694"/>
      <c r="Y14" s="694"/>
      <c r="Z14" s="694"/>
      <c r="AA14" s="694"/>
      <c r="AB14" s="694"/>
      <c r="AC14" s="694"/>
      <c r="AD14" s="694"/>
      <c r="AE14" s="694"/>
      <c r="AF14" s="694"/>
      <c r="AG14" s="694"/>
      <c r="AH14" s="694"/>
      <c r="AI14" s="694"/>
      <c r="AJ14" s="214"/>
    </row>
    <row r="15" spans="1:36" ht="16.5" customHeight="1" x14ac:dyDescent="0.35">
      <c r="A15" s="688"/>
      <c r="B15" s="689"/>
      <c r="C15" s="689"/>
      <c r="D15" s="689"/>
      <c r="E15" s="689"/>
      <c r="F15" s="689"/>
      <c r="G15" s="689"/>
      <c r="H15" s="689"/>
      <c r="I15" s="215"/>
      <c r="J15" s="695"/>
      <c r="K15" s="695"/>
      <c r="L15" s="695"/>
      <c r="M15" s="695"/>
      <c r="N15" s="695"/>
      <c r="O15" s="695"/>
      <c r="P15" s="695"/>
      <c r="Q15" s="695"/>
      <c r="R15" s="695"/>
      <c r="S15" s="695"/>
      <c r="T15" s="695"/>
      <c r="U15" s="695"/>
      <c r="V15" s="695"/>
      <c r="W15" s="695"/>
      <c r="X15" s="695"/>
      <c r="Y15" s="695"/>
      <c r="Z15" s="695"/>
      <c r="AA15" s="695"/>
      <c r="AB15" s="695"/>
      <c r="AC15" s="695"/>
      <c r="AD15" s="695"/>
      <c r="AE15" s="695"/>
      <c r="AF15" s="695"/>
      <c r="AG15" s="695"/>
      <c r="AH15" s="695"/>
      <c r="AI15" s="695"/>
      <c r="AJ15" s="216"/>
    </row>
    <row r="16" spans="1:36" ht="16.5" customHeight="1" thickBot="1" x14ac:dyDescent="0.4">
      <c r="A16" s="690"/>
      <c r="B16" s="691"/>
      <c r="C16" s="691"/>
      <c r="D16" s="691"/>
      <c r="E16" s="691"/>
      <c r="F16" s="691"/>
      <c r="G16" s="691"/>
      <c r="H16" s="691"/>
      <c r="I16" s="217"/>
      <c r="J16" s="696"/>
      <c r="K16" s="696"/>
      <c r="L16" s="696"/>
      <c r="M16" s="696"/>
      <c r="N16" s="696"/>
      <c r="O16" s="696"/>
      <c r="P16" s="696"/>
      <c r="Q16" s="696"/>
      <c r="R16" s="696"/>
      <c r="S16" s="696"/>
      <c r="T16" s="696"/>
      <c r="U16" s="696"/>
      <c r="V16" s="696"/>
      <c r="W16" s="696"/>
      <c r="X16" s="696"/>
      <c r="Y16" s="696"/>
      <c r="Z16" s="696"/>
      <c r="AA16" s="696"/>
      <c r="AB16" s="696"/>
      <c r="AC16" s="696"/>
      <c r="AD16" s="696"/>
      <c r="AE16" s="696"/>
      <c r="AF16" s="696"/>
      <c r="AG16" s="696"/>
      <c r="AH16" s="696"/>
      <c r="AI16" s="696"/>
      <c r="AJ16" s="218"/>
    </row>
    <row r="17" spans="1:36" ht="24" customHeight="1" thickBot="1" x14ac:dyDescent="0.4">
      <c r="A17" s="212" t="s">
        <v>252</v>
      </c>
      <c r="B17" s="208"/>
      <c r="C17" s="208"/>
      <c r="D17" s="208"/>
      <c r="E17" s="208"/>
      <c r="F17" s="208"/>
      <c r="G17" s="208"/>
      <c r="H17" s="208"/>
      <c r="I17" s="208"/>
      <c r="J17" s="208"/>
      <c r="K17" s="208"/>
      <c r="L17" s="208"/>
      <c r="M17" s="208"/>
      <c r="N17" s="208"/>
      <c r="O17" s="208"/>
    </row>
    <row r="18" spans="1:36" ht="16.5" customHeight="1" x14ac:dyDescent="0.35">
      <c r="A18" s="686" t="s">
        <v>254</v>
      </c>
      <c r="B18" s="687"/>
      <c r="C18" s="687"/>
      <c r="D18" s="687"/>
      <c r="E18" s="687"/>
      <c r="F18" s="687"/>
      <c r="G18" s="687"/>
      <c r="H18" s="687"/>
      <c r="I18" s="219"/>
      <c r="J18" s="528" t="s">
        <v>253</v>
      </c>
      <c r="K18" s="528"/>
      <c r="L18" s="528"/>
      <c r="M18" s="528"/>
      <c r="N18" s="528"/>
      <c r="O18" s="528"/>
      <c r="P18" s="528"/>
      <c r="Q18" s="528"/>
      <c r="R18" s="528"/>
      <c r="S18" s="528"/>
      <c r="T18" s="528"/>
      <c r="U18" s="528"/>
      <c r="V18" s="528"/>
      <c r="W18" s="528"/>
      <c r="X18" s="528"/>
      <c r="Y18" s="528"/>
      <c r="Z18" s="528"/>
      <c r="AA18" s="528"/>
      <c r="AB18" s="528"/>
      <c r="AC18" s="528"/>
      <c r="AD18" s="528"/>
      <c r="AE18" s="528"/>
      <c r="AF18" s="528"/>
      <c r="AG18" s="528"/>
      <c r="AH18" s="528"/>
      <c r="AI18" s="528"/>
      <c r="AJ18" s="214"/>
    </row>
    <row r="19" spans="1:36" ht="16.5" customHeight="1" x14ac:dyDescent="0.35">
      <c r="A19" s="688"/>
      <c r="B19" s="689"/>
      <c r="C19" s="689"/>
      <c r="D19" s="689"/>
      <c r="E19" s="689"/>
      <c r="F19" s="689"/>
      <c r="G19" s="689"/>
      <c r="H19" s="689"/>
      <c r="I19" s="220"/>
      <c r="J19" s="529"/>
      <c r="K19" s="529"/>
      <c r="L19" s="529"/>
      <c r="M19" s="529"/>
      <c r="N19" s="529"/>
      <c r="O19" s="529"/>
      <c r="P19" s="529"/>
      <c r="Q19" s="529"/>
      <c r="R19" s="529"/>
      <c r="S19" s="529"/>
      <c r="T19" s="529"/>
      <c r="U19" s="529"/>
      <c r="V19" s="529"/>
      <c r="W19" s="529"/>
      <c r="X19" s="529"/>
      <c r="Y19" s="529"/>
      <c r="Z19" s="529"/>
      <c r="AA19" s="529"/>
      <c r="AB19" s="529"/>
      <c r="AC19" s="529"/>
      <c r="AD19" s="529"/>
      <c r="AE19" s="529"/>
      <c r="AF19" s="529"/>
      <c r="AG19" s="529"/>
      <c r="AH19" s="529"/>
      <c r="AI19" s="529"/>
      <c r="AJ19" s="216"/>
    </row>
    <row r="20" spans="1:36" ht="16.5" customHeight="1" x14ac:dyDescent="0.35">
      <c r="A20" s="688"/>
      <c r="B20" s="689"/>
      <c r="C20" s="689"/>
      <c r="D20" s="689"/>
      <c r="E20" s="689"/>
      <c r="F20" s="689"/>
      <c r="G20" s="689"/>
      <c r="H20" s="689"/>
      <c r="I20" s="220"/>
      <c r="J20" s="529"/>
      <c r="K20" s="529"/>
      <c r="L20" s="529"/>
      <c r="M20" s="529"/>
      <c r="N20" s="529"/>
      <c r="O20" s="529"/>
      <c r="P20" s="529"/>
      <c r="Q20" s="529"/>
      <c r="R20" s="529"/>
      <c r="S20" s="529"/>
      <c r="T20" s="529"/>
      <c r="U20" s="529"/>
      <c r="V20" s="529"/>
      <c r="W20" s="529"/>
      <c r="X20" s="529"/>
      <c r="Y20" s="529"/>
      <c r="Z20" s="529"/>
      <c r="AA20" s="529"/>
      <c r="AB20" s="529"/>
      <c r="AC20" s="529"/>
      <c r="AD20" s="529"/>
      <c r="AE20" s="529"/>
      <c r="AF20" s="529"/>
      <c r="AG20" s="529"/>
      <c r="AH20" s="529"/>
      <c r="AI20" s="529"/>
      <c r="AJ20" s="216"/>
    </row>
    <row r="21" spans="1:36" ht="16.5" customHeight="1" x14ac:dyDescent="0.35">
      <c r="A21" s="688"/>
      <c r="B21" s="689"/>
      <c r="C21" s="689"/>
      <c r="D21" s="689"/>
      <c r="E21" s="689"/>
      <c r="F21" s="689"/>
      <c r="G21" s="689"/>
      <c r="H21" s="689"/>
      <c r="I21" s="220"/>
      <c r="J21" s="529"/>
      <c r="K21" s="529"/>
      <c r="L21" s="529"/>
      <c r="M21" s="529"/>
      <c r="N21" s="529"/>
      <c r="O21" s="529"/>
      <c r="P21" s="529"/>
      <c r="Q21" s="529"/>
      <c r="R21" s="529"/>
      <c r="S21" s="529"/>
      <c r="T21" s="529"/>
      <c r="U21" s="529"/>
      <c r="V21" s="529"/>
      <c r="W21" s="529"/>
      <c r="X21" s="529"/>
      <c r="Y21" s="529"/>
      <c r="Z21" s="529"/>
      <c r="AA21" s="529"/>
      <c r="AB21" s="529"/>
      <c r="AC21" s="529"/>
      <c r="AD21" s="529"/>
      <c r="AE21" s="529"/>
      <c r="AF21" s="529"/>
      <c r="AG21" s="529"/>
      <c r="AH21" s="529"/>
      <c r="AI21" s="529"/>
      <c r="AJ21" s="216"/>
    </row>
    <row r="22" spans="1:36" ht="16.5" customHeight="1" thickBot="1" x14ac:dyDescent="0.4">
      <c r="A22" s="690"/>
      <c r="B22" s="691"/>
      <c r="C22" s="691"/>
      <c r="D22" s="691"/>
      <c r="E22" s="691"/>
      <c r="F22" s="691"/>
      <c r="G22" s="691"/>
      <c r="H22" s="691"/>
      <c r="I22" s="217"/>
      <c r="J22" s="530"/>
      <c r="K22" s="530"/>
      <c r="L22" s="530"/>
      <c r="M22" s="530"/>
      <c r="N22" s="530"/>
      <c r="O22" s="530"/>
      <c r="P22" s="530"/>
      <c r="Q22" s="530"/>
      <c r="R22" s="530"/>
      <c r="S22" s="530"/>
      <c r="T22" s="530"/>
      <c r="U22" s="530"/>
      <c r="V22" s="530"/>
      <c r="W22" s="530"/>
      <c r="X22" s="530"/>
      <c r="Y22" s="530"/>
      <c r="Z22" s="530"/>
      <c r="AA22" s="530"/>
      <c r="AB22" s="530"/>
      <c r="AC22" s="530"/>
      <c r="AD22" s="530"/>
      <c r="AE22" s="530"/>
      <c r="AF22" s="530"/>
      <c r="AG22" s="530"/>
      <c r="AH22" s="530"/>
      <c r="AI22" s="530"/>
      <c r="AJ22" s="218"/>
    </row>
    <row r="23" spans="1:36" ht="24" customHeight="1" thickBot="1" x14ac:dyDescent="0.4">
      <c r="A23" s="212" t="s">
        <v>250</v>
      </c>
      <c r="B23" s="208"/>
      <c r="C23" s="208"/>
      <c r="D23" s="208"/>
      <c r="E23" s="208"/>
      <c r="F23" s="208"/>
      <c r="G23" s="208"/>
      <c r="H23" s="208"/>
      <c r="I23" s="208"/>
      <c r="J23" s="208"/>
      <c r="K23" s="208"/>
      <c r="L23" s="208"/>
      <c r="M23" s="208"/>
      <c r="N23" s="208"/>
      <c r="O23" s="208"/>
    </row>
    <row r="24" spans="1:36" s="168" customFormat="1" ht="16.5" customHeight="1" x14ac:dyDescent="0.35">
      <c r="A24" s="461" t="s">
        <v>195</v>
      </c>
      <c r="B24" s="462"/>
      <c r="C24" s="462"/>
      <c r="D24" s="462"/>
      <c r="E24" s="462"/>
      <c r="F24" s="462"/>
      <c r="G24" s="462"/>
      <c r="H24" s="463"/>
      <c r="I24" s="184"/>
      <c r="J24" s="508" t="str">
        <f>IF(ISBLANK(入力フォーム【変更】!B42),"",入力フォーム【変更】!B42)</f>
        <v>支援　良男</v>
      </c>
      <c r="K24" s="508"/>
      <c r="L24" s="508"/>
      <c r="M24" s="508"/>
      <c r="N24" s="508"/>
      <c r="O24" s="508"/>
      <c r="P24" s="508"/>
      <c r="Q24" s="508"/>
      <c r="R24" s="508"/>
      <c r="S24" s="508"/>
      <c r="T24" s="508"/>
      <c r="U24" s="508"/>
      <c r="V24" s="508"/>
      <c r="W24" s="187"/>
      <c r="X24" s="510" t="s">
        <v>133</v>
      </c>
      <c r="Y24" s="511"/>
      <c r="Z24" s="511"/>
      <c r="AA24" s="511"/>
      <c r="AB24" s="511"/>
      <c r="AC24" s="512"/>
      <c r="AD24" s="243"/>
      <c r="AE24" s="452" t="str">
        <f>IF(ISBLANK(入力フォーム【変更】!AF42),"",入力フォーム【変更】!AF42)</f>
        <v>常勤</v>
      </c>
      <c r="AF24" s="452"/>
      <c r="AG24" s="452"/>
      <c r="AH24" s="452"/>
      <c r="AI24" s="452"/>
      <c r="AJ24" s="185"/>
    </row>
    <row r="25" spans="1:36" s="168" customFormat="1" ht="16.5" customHeight="1" x14ac:dyDescent="0.35">
      <c r="A25" s="464"/>
      <c r="B25" s="465"/>
      <c r="C25" s="465"/>
      <c r="D25" s="465"/>
      <c r="E25" s="465"/>
      <c r="F25" s="465"/>
      <c r="G25" s="465"/>
      <c r="H25" s="466"/>
      <c r="I25" s="172"/>
      <c r="J25" s="509"/>
      <c r="K25" s="509"/>
      <c r="L25" s="509"/>
      <c r="M25" s="509"/>
      <c r="N25" s="509"/>
      <c r="O25" s="509"/>
      <c r="P25" s="509"/>
      <c r="Q25" s="509"/>
      <c r="R25" s="509"/>
      <c r="S25" s="509"/>
      <c r="T25" s="509"/>
      <c r="U25" s="509"/>
      <c r="V25" s="509"/>
      <c r="W25" s="170"/>
      <c r="X25" s="513"/>
      <c r="Y25" s="514"/>
      <c r="Z25" s="514"/>
      <c r="AA25" s="514"/>
      <c r="AB25" s="514"/>
      <c r="AC25" s="515"/>
      <c r="AD25" s="244"/>
      <c r="AE25" s="517"/>
      <c r="AF25" s="517"/>
      <c r="AG25" s="517"/>
      <c r="AH25" s="517"/>
      <c r="AI25" s="517"/>
      <c r="AJ25" s="188"/>
    </row>
    <row r="26" spans="1:36" s="168" customFormat="1" ht="16.5" customHeight="1" x14ac:dyDescent="0.35">
      <c r="A26" s="468" t="s">
        <v>125</v>
      </c>
      <c r="B26" s="469"/>
      <c r="C26" s="469"/>
      <c r="D26" s="469"/>
      <c r="E26" s="469"/>
      <c r="F26" s="469"/>
      <c r="G26" s="469"/>
      <c r="H26" s="470"/>
      <c r="I26" s="176"/>
      <c r="J26" s="516" t="str">
        <f>IF(ISBLANK(入力フォーム【変更】!N42),"",入力フォーム【変更】!N42)</f>
        <v>生活支援員</v>
      </c>
      <c r="K26" s="516"/>
      <c r="L26" s="516"/>
      <c r="M26" s="516"/>
      <c r="N26" s="516"/>
      <c r="O26" s="516"/>
      <c r="P26" s="516"/>
      <c r="Q26" s="516"/>
      <c r="R26" s="516"/>
      <c r="S26" s="516"/>
      <c r="T26" s="516"/>
      <c r="U26" s="516"/>
      <c r="V26" s="516"/>
      <c r="W26" s="516"/>
      <c r="X26" s="516"/>
      <c r="Y26" s="516"/>
      <c r="Z26" s="516"/>
      <c r="AA26" s="516"/>
      <c r="AB26" s="516"/>
      <c r="AC26" s="516"/>
      <c r="AD26" s="516"/>
      <c r="AE26" s="516"/>
      <c r="AF26" s="516"/>
      <c r="AG26" s="516"/>
      <c r="AH26" s="516"/>
      <c r="AI26" s="516"/>
      <c r="AJ26" s="189"/>
    </row>
    <row r="27" spans="1:36" s="168" customFormat="1" ht="16.5" customHeight="1" x14ac:dyDescent="0.35">
      <c r="A27" s="464"/>
      <c r="B27" s="465"/>
      <c r="C27" s="465"/>
      <c r="D27" s="465"/>
      <c r="E27" s="465"/>
      <c r="F27" s="465"/>
      <c r="G27" s="465"/>
      <c r="H27" s="466"/>
      <c r="I27" s="176"/>
      <c r="J27" s="509"/>
      <c r="K27" s="509"/>
      <c r="L27" s="509"/>
      <c r="M27" s="509"/>
      <c r="N27" s="509"/>
      <c r="O27" s="509"/>
      <c r="P27" s="509"/>
      <c r="Q27" s="509"/>
      <c r="R27" s="509"/>
      <c r="S27" s="509"/>
      <c r="T27" s="509"/>
      <c r="U27" s="509"/>
      <c r="V27" s="509"/>
      <c r="W27" s="509"/>
      <c r="X27" s="509"/>
      <c r="Y27" s="509"/>
      <c r="Z27" s="509"/>
      <c r="AA27" s="509"/>
      <c r="AB27" s="509"/>
      <c r="AC27" s="509"/>
      <c r="AD27" s="509"/>
      <c r="AE27" s="509"/>
      <c r="AF27" s="509"/>
      <c r="AG27" s="509"/>
      <c r="AH27" s="509"/>
      <c r="AI27" s="509"/>
      <c r="AJ27" s="188"/>
    </row>
    <row r="28" spans="1:36" ht="16.5" customHeight="1" x14ac:dyDescent="0.35">
      <c r="A28" s="631" t="s">
        <v>196</v>
      </c>
      <c r="B28" s="632"/>
      <c r="C28" s="632"/>
      <c r="D28" s="632"/>
      <c r="E28" s="632"/>
      <c r="F28" s="632"/>
      <c r="G28" s="632"/>
      <c r="H28" s="633"/>
      <c r="I28" s="656" t="s">
        <v>197</v>
      </c>
      <c r="J28" s="657"/>
      <c r="K28" s="657"/>
      <c r="L28" s="657"/>
      <c r="M28" s="658"/>
      <c r="N28" s="662">
        <f>IF(ISBLANK(入力フォーム【変更】!K44),"",入力フォーム【変更】!K44)</f>
        <v>1421012345</v>
      </c>
      <c r="O28" s="663"/>
      <c r="P28" s="663"/>
      <c r="Q28" s="663"/>
      <c r="R28" s="663"/>
      <c r="S28" s="664"/>
      <c r="T28" s="668" t="s">
        <v>88</v>
      </c>
      <c r="U28" s="669"/>
      <c r="V28" s="669"/>
      <c r="W28" s="669"/>
      <c r="X28" s="669"/>
      <c r="Y28" s="670"/>
      <c r="Z28" s="208"/>
      <c r="AA28" s="637" t="str">
        <f>IF(ISBLANK(入力フォーム【変更】!K46),"",入力フォーム【変更】!K46)</f>
        <v>共同生活援助</v>
      </c>
      <c r="AB28" s="637"/>
      <c r="AC28" s="637"/>
      <c r="AD28" s="637"/>
      <c r="AE28" s="637"/>
      <c r="AF28" s="637"/>
      <c r="AG28" s="637"/>
      <c r="AH28" s="637"/>
      <c r="AI28" s="637"/>
      <c r="AJ28" s="216"/>
    </row>
    <row r="29" spans="1:36" ht="16.5" customHeight="1" x14ac:dyDescent="0.35">
      <c r="A29" s="634"/>
      <c r="B29" s="635"/>
      <c r="C29" s="635"/>
      <c r="D29" s="635"/>
      <c r="E29" s="635"/>
      <c r="F29" s="635"/>
      <c r="G29" s="635"/>
      <c r="H29" s="636"/>
      <c r="I29" s="659"/>
      <c r="J29" s="660"/>
      <c r="K29" s="660"/>
      <c r="L29" s="660"/>
      <c r="M29" s="661"/>
      <c r="N29" s="665"/>
      <c r="O29" s="666"/>
      <c r="P29" s="666"/>
      <c r="Q29" s="666"/>
      <c r="R29" s="666"/>
      <c r="S29" s="667"/>
      <c r="T29" s="671"/>
      <c r="U29" s="672"/>
      <c r="V29" s="672"/>
      <c r="W29" s="672"/>
      <c r="X29" s="672"/>
      <c r="Y29" s="673"/>
      <c r="Z29" s="208"/>
      <c r="AA29" s="655"/>
      <c r="AB29" s="655"/>
      <c r="AC29" s="655"/>
      <c r="AD29" s="655"/>
      <c r="AE29" s="655"/>
      <c r="AF29" s="655"/>
      <c r="AG29" s="655"/>
      <c r="AH29" s="655"/>
      <c r="AI29" s="655"/>
      <c r="AJ29" s="216"/>
    </row>
    <row r="30" spans="1:36" ht="16.5" customHeight="1" x14ac:dyDescent="0.35">
      <c r="A30" s="634"/>
      <c r="B30" s="635"/>
      <c r="C30" s="635"/>
      <c r="D30" s="635"/>
      <c r="E30" s="635"/>
      <c r="F30" s="635"/>
      <c r="G30" s="635"/>
      <c r="H30" s="636"/>
      <c r="I30" s="674" t="s">
        <v>200</v>
      </c>
      <c r="J30" s="675"/>
      <c r="K30" s="675"/>
      <c r="L30" s="675"/>
      <c r="M30" s="676"/>
      <c r="N30" s="223"/>
      <c r="O30" s="680" t="str">
        <f>IF(ISBLANK(入力フォーム【変更】!K45),"",入力フォーム【変更】!K45)</f>
        <v>グループホームよこすか</v>
      </c>
      <c r="P30" s="680"/>
      <c r="Q30" s="680"/>
      <c r="R30" s="680"/>
      <c r="S30" s="680"/>
      <c r="T30" s="680"/>
      <c r="U30" s="680"/>
      <c r="V30" s="680"/>
      <c r="W30" s="680"/>
      <c r="X30" s="680"/>
      <c r="Y30" s="680"/>
      <c r="Z30" s="680"/>
      <c r="AA30" s="680"/>
      <c r="AB30" s="680"/>
      <c r="AC30" s="680"/>
      <c r="AD30" s="680"/>
      <c r="AE30" s="680"/>
      <c r="AF30" s="680"/>
      <c r="AG30" s="680"/>
      <c r="AH30" s="680"/>
      <c r="AI30" s="680"/>
      <c r="AJ30" s="224"/>
    </row>
    <row r="31" spans="1:36" ht="16.5" customHeight="1" x14ac:dyDescent="0.35">
      <c r="A31" s="634"/>
      <c r="B31" s="635"/>
      <c r="C31" s="635"/>
      <c r="D31" s="635"/>
      <c r="E31" s="635"/>
      <c r="F31" s="635"/>
      <c r="G31" s="635"/>
      <c r="H31" s="636"/>
      <c r="I31" s="677"/>
      <c r="J31" s="678"/>
      <c r="K31" s="678"/>
      <c r="L31" s="678"/>
      <c r="M31" s="679"/>
      <c r="N31" s="225"/>
      <c r="O31" s="681"/>
      <c r="P31" s="681"/>
      <c r="Q31" s="681"/>
      <c r="R31" s="681"/>
      <c r="S31" s="681"/>
      <c r="T31" s="681"/>
      <c r="U31" s="681"/>
      <c r="V31" s="681"/>
      <c r="W31" s="681"/>
      <c r="X31" s="681"/>
      <c r="Y31" s="681"/>
      <c r="Z31" s="681"/>
      <c r="AA31" s="681"/>
      <c r="AB31" s="681"/>
      <c r="AC31" s="681"/>
      <c r="AD31" s="681"/>
      <c r="AE31" s="681"/>
      <c r="AF31" s="681"/>
      <c r="AG31" s="681"/>
      <c r="AH31" s="681"/>
      <c r="AI31" s="681"/>
      <c r="AJ31" s="222"/>
    </row>
    <row r="32" spans="1:36" ht="16.5" customHeight="1" x14ac:dyDescent="0.35">
      <c r="A32" s="634"/>
      <c r="B32" s="635"/>
      <c r="C32" s="635"/>
      <c r="D32" s="635"/>
      <c r="E32" s="635"/>
      <c r="F32" s="635"/>
      <c r="G32" s="635"/>
      <c r="H32" s="636"/>
      <c r="I32" s="674" t="s">
        <v>3</v>
      </c>
      <c r="J32" s="675"/>
      <c r="K32" s="675"/>
      <c r="L32" s="675"/>
      <c r="M32" s="676"/>
      <c r="N32" s="223"/>
      <c r="O32" s="680" t="str">
        <f>IF(ISBLANK(入力フォーム【変更】!K48),"",入力フォーム【変更】!K48)</f>
        <v>横須賀市○○町1-2-3　マンションよこすか101</v>
      </c>
      <c r="P32" s="680"/>
      <c r="Q32" s="680"/>
      <c r="R32" s="680"/>
      <c r="S32" s="680"/>
      <c r="T32" s="680"/>
      <c r="U32" s="680"/>
      <c r="V32" s="680"/>
      <c r="W32" s="680"/>
      <c r="X32" s="680"/>
      <c r="Y32" s="680"/>
      <c r="Z32" s="680"/>
      <c r="AA32" s="680"/>
      <c r="AB32" s="680"/>
      <c r="AC32" s="680"/>
      <c r="AD32" s="680"/>
      <c r="AE32" s="680"/>
      <c r="AF32" s="680"/>
      <c r="AG32" s="680"/>
      <c r="AH32" s="680"/>
      <c r="AI32" s="680"/>
      <c r="AJ32" s="224"/>
    </row>
    <row r="33" spans="1:36" ht="16.5" customHeight="1" thickBot="1" x14ac:dyDescent="0.4">
      <c r="A33" s="638"/>
      <c r="B33" s="639"/>
      <c r="C33" s="639"/>
      <c r="D33" s="639"/>
      <c r="E33" s="639"/>
      <c r="F33" s="639"/>
      <c r="G33" s="639"/>
      <c r="H33" s="640"/>
      <c r="I33" s="682"/>
      <c r="J33" s="683"/>
      <c r="K33" s="683"/>
      <c r="L33" s="683"/>
      <c r="M33" s="684"/>
      <c r="N33" s="226"/>
      <c r="O33" s="685"/>
      <c r="P33" s="685"/>
      <c r="Q33" s="685"/>
      <c r="R33" s="685"/>
      <c r="S33" s="685"/>
      <c r="T33" s="685"/>
      <c r="U33" s="685"/>
      <c r="V33" s="685"/>
      <c r="W33" s="685"/>
      <c r="X33" s="685"/>
      <c r="Y33" s="685"/>
      <c r="Z33" s="685"/>
      <c r="AA33" s="685"/>
      <c r="AB33" s="685"/>
      <c r="AC33" s="685"/>
      <c r="AD33" s="685"/>
      <c r="AE33" s="685"/>
      <c r="AF33" s="685"/>
      <c r="AG33" s="685"/>
      <c r="AH33" s="685"/>
      <c r="AI33" s="685"/>
      <c r="AJ33" s="218"/>
    </row>
    <row r="34" spans="1:36" ht="24" customHeight="1" thickBot="1" x14ac:dyDescent="0.4">
      <c r="A34" s="212" t="s">
        <v>210</v>
      </c>
      <c r="B34" s="208"/>
      <c r="C34" s="208"/>
      <c r="D34" s="208"/>
      <c r="E34" s="208"/>
      <c r="F34" s="208"/>
      <c r="G34" s="208"/>
      <c r="H34" s="208"/>
      <c r="I34" s="208"/>
      <c r="J34" s="208"/>
      <c r="K34" s="208"/>
      <c r="L34" s="208"/>
      <c r="M34" s="208"/>
      <c r="N34" s="208"/>
      <c r="O34" s="208"/>
    </row>
    <row r="35" spans="1:36" ht="16.5" customHeight="1" x14ac:dyDescent="0.35">
      <c r="A35" s="648" t="s">
        <v>144</v>
      </c>
      <c r="B35" s="649"/>
      <c r="C35" s="649"/>
      <c r="D35" s="649"/>
      <c r="E35" s="649"/>
      <c r="F35" s="649"/>
      <c r="G35" s="649"/>
      <c r="H35" s="650"/>
      <c r="I35" s="219"/>
      <c r="J35" s="528" t="str">
        <f>IF(ISBLANK(入力フォーム【変更】!K50),"",入力フォーム【変更】!K50)</f>
        <v>喀痰吸引等研修（第１号研修）</v>
      </c>
      <c r="K35" s="528"/>
      <c r="L35" s="528"/>
      <c r="M35" s="528"/>
      <c r="N35" s="528"/>
      <c r="O35" s="528"/>
      <c r="P35" s="528"/>
      <c r="Q35" s="528"/>
      <c r="R35" s="528"/>
      <c r="S35" s="528"/>
      <c r="T35" s="528"/>
      <c r="U35" s="528"/>
      <c r="V35" s="528"/>
      <c r="W35" s="528"/>
      <c r="X35" s="528"/>
      <c r="Y35" s="528"/>
      <c r="Z35" s="528"/>
      <c r="AA35" s="528"/>
      <c r="AB35" s="528"/>
      <c r="AC35" s="528"/>
      <c r="AD35" s="528"/>
      <c r="AE35" s="528"/>
      <c r="AF35" s="528"/>
      <c r="AG35" s="528"/>
      <c r="AH35" s="528"/>
      <c r="AI35" s="528"/>
      <c r="AJ35" s="214"/>
    </row>
    <row r="36" spans="1:36" ht="16.5" customHeight="1" x14ac:dyDescent="0.35">
      <c r="A36" s="652"/>
      <c r="B36" s="653"/>
      <c r="C36" s="653"/>
      <c r="D36" s="653"/>
      <c r="E36" s="653"/>
      <c r="F36" s="653"/>
      <c r="G36" s="653"/>
      <c r="H36" s="654"/>
      <c r="I36" s="221"/>
      <c r="J36" s="655"/>
      <c r="K36" s="655"/>
      <c r="L36" s="655"/>
      <c r="M36" s="655"/>
      <c r="N36" s="655"/>
      <c r="O36" s="655"/>
      <c r="P36" s="655"/>
      <c r="Q36" s="655"/>
      <c r="R36" s="655"/>
      <c r="S36" s="655"/>
      <c r="T36" s="655"/>
      <c r="U36" s="655"/>
      <c r="V36" s="655"/>
      <c r="W36" s="655"/>
      <c r="X36" s="655"/>
      <c r="Y36" s="655"/>
      <c r="Z36" s="655"/>
      <c r="AA36" s="655"/>
      <c r="AB36" s="655"/>
      <c r="AC36" s="655"/>
      <c r="AD36" s="655"/>
      <c r="AE36" s="655"/>
      <c r="AF36" s="655"/>
      <c r="AG36" s="655"/>
      <c r="AH36" s="655"/>
      <c r="AI36" s="655"/>
      <c r="AJ36" s="222"/>
    </row>
    <row r="37" spans="1:36" ht="16.5" customHeight="1" x14ac:dyDescent="0.35">
      <c r="A37" s="631" t="s">
        <v>198</v>
      </c>
      <c r="B37" s="632"/>
      <c r="C37" s="632"/>
      <c r="D37" s="632"/>
      <c r="E37" s="632"/>
      <c r="F37" s="632"/>
      <c r="G37" s="632"/>
      <c r="H37" s="633"/>
      <c r="I37" s="227"/>
      <c r="J37" s="637" t="str">
        <f>IF(ISBLANK(入力フォーム【変更】!K51),"",入力フォーム【変更】!K51)</f>
        <v>○○○○研修</v>
      </c>
      <c r="K37" s="637"/>
      <c r="L37" s="637"/>
      <c r="M37" s="637"/>
      <c r="N37" s="637"/>
      <c r="O37" s="637"/>
      <c r="P37" s="637"/>
      <c r="Q37" s="637"/>
      <c r="R37" s="637"/>
      <c r="S37" s="637"/>
      <c r="T37" s="637"/>
      <c r="U37" s="637"/>
      <c r="V37" s="637"/>
      <c r="W37" s="637"/>
      <c r="X37" s="637"/>
      <c r="Y37" s="637"/>
      <c r="Z37" s="637"/>
      <c r="AA37" s="637"/>
      <c r="AB37" s="637"/>
      <c r="AC37" s="637"/>
      <c r="AD37" s="637"/>
      <c r="AE37" s="637"/>
      <c r="AF37" s="637"/>
      <c r="AG37" s="637"/>
      <c r="AH37" s="637"/>
      <c r="AI37" s="637"/>
      <c r="AJ37" s="224"/>
    </row>
    <row r="38" spans="1:36" ht="16.5" customHeight="1" x14ac:dyDescent="0.35">
      <c r="A38" s="652"/>
      <c r="B38" s="653"/>
      <c r="C38" s="653"/>
      <c r="D38" s="653"/>
      <c r="E38" s="653"/>
      <c r="F38" s="653"/>
      <c r="G38" s="653"/>
      <c r="H38" s="654"/>
      <c r="I38" s="221"/>
      <c r="J38" s="655"/>
      <c r="K38" s="655"/>
      <c r="L38" s="655"/>
      <c r="M38" s="655"/>
      <c r="N38" s="655"/>
      <c r="O38" s="655"/>
      <c r="P38" s="655"/>
      <c r="Q38" s="655"/>
      <c r="R38" s="655"/>
      <c r="S38" s="655"/>
      <c r="T38" s="655"/>
      <c r="U38" s="655"/>
      <c r="V38" s="655"/>
      <c r="W38" s="655"/>
      <c r="X38" s="655"/>
      <c r="Y38" s="655"/>
      <c r="Z38" s="655"/>
      <c r="AA38" s="655"/>
      <c r="AB38" s="655"/>
      <c r="AC38" s="655"/>
      <c r="AD38" s="655"/>
      <c r="AE38" s="655"/>
      <c r="AF38" s="655"/>
      <c r="AG38" s="655"/>
      <c r="AH38" s="655"/>
      <c r="AI38" s="655"/>
      <c r="AJ38" s="222"/>
    </row>
    <row r="39" spans="1:36" ht="16.5" customHeight="1" x14ac:dyDescent="0.35">
      <c r="A39" s="631" t="s">
        <v>145</v>
      </c>
      <c r="B39" s="632"/>
      <c r="C39" s="632"/>
      <c r="D39" s="632"/>
      <c r="E39" s="632"/>
      <c r="F39" s="632"/>
      <c r="G39" s="632"/>
      <c r="H39" s="633"/>
      <c r="I39" s="227"/>
      <c r="J39" s="637" t="str">
        <f>IF(ISBLANK(入力フォーム【変更】!K52),"",入力フォーム【変更】!K52)</f>
        <v>神奈川県○○研修センター</v>
      </c>
      <c r="K39" s="637"/>
      <c r="L39" s="637"/>
      <c r="M39" s="637"/>
      <c r="N39" s="637"/>
      <c r="O39" s="637"/>
      <c r="P39" s="637"/>
      <c r="Q39" s="637"/>
      <c r="R39" s="637"/>
      <c r="S39" s="637"/>
      <c r="T39" s="637"/>
      <c r="U39" s="637"/>
      <c r="V39" s="637"/>
      <c r="W39" s="637"/>
      <c r="X39" s="637"/>
      <c r="Y39" s="637"/>
      <c r="Z39" s="637"/>
      <c r="AA39" s="637"/>
      <c r="AB39" s="637"/>
      <c r="AC39" s="637"/>
      <c r="AD39" s="637"/>
      <c r="AE39" s="637"/>
      <c r="AF39" s="637"/>
      <c r="AG39" s="637"/>
      <c r="AH39" s="637"/>
      <c r="AI39" s="637"/>
      <c r="AJ39" s="224"/>
    </row>
    <row r="40" spans="1:36" ht="16.5" customHeight="1" x14ac:dyDescent="0.35">
      <c r="A40" s="634"/>
      <c r="B40" s="635"/>
      <c r="C40" s="635"/>
      <c r="D40" s="635"/>
      <c r="E40" s="635"/>
      <c r="F40" s="635"/>
      <c r="G40" s="635"/>
      <c r="H40" s="636"/>
      <c r="I40" s="220"/>
      <c r="J40" s="529"/>
      <c r="K40" s="529"/>
      <c r="L40" s="529"/>
      <c r="M40" s="529"/>
      <c r="N40" s="529"/>
      <c r="O40" s="529"/>
      <c r="P40" s="529"/>
      <c r="Q40" s="529"/>
      <c r="R40" s="529"/>
      <c r="S40" s="529"/>
      <c r="T40" s="529"/>
      <c r="U40" s="529"/>
      <c r="V40" s="529"/>
      <c r="W40" s="529"/>
      <c r="X40" s="529"/>
      <c r="Y40" s="529"/>
      <c r="Z40" s="529"/>
      <c r="AA40" s="529"/>
      <c r="AB40" s="529"/>
      <c r="AC40" s="529"/>
      <c r="AD40" s="529"/>
      <c r="AE40" s="529"/>
      <c r="AF40" s="529"/>
      <c r="AG40" s="529"/>
      <c r="AH40" s="529"/>
      <c r="AI40" s="529"/>
      <c r="AJ40" s="216"/>
    </row>
    <row r="41" spans="1:36" ht="16.5" customHeight="1" x14ac:dyDescent="0.35">
      <c r="A41" s="631" t="s">
        <v>208</v>
      </c>
      <c r="B41" s="632"/>
      <c r="C41" s="632"/>
      <c r="D41" s="632"/>
      <c r="E41" s="632"/>
      <c r="F41" s="632"/>
      <c r="G41" s="632"/>
      <c r="H41" s="633"/>
      <c r="I41" s="227"/>
      <c r="J41" s="641">
        <f>IF(ISBLANK(入力フォーム【変更】!K53),"令和　　年　　月　　日",入力フォーム【変更】!K53)</f>
        <v>46157</v>
      </c>
      <c r="K41" s="641"/>
      <c r="L41" s="641"/>
      <c r="M41" s="641"/>
      <c r="N41" s="641"/>
      <c r="O41" s="641"/>
      <c r="P41" s="641"/>
      <c r="Q41" s="641"/>
      <c r="R41" s="228"/>
      <c r="S41" s="643" t="s">
        <v>209</v>
      </c>
      <c r="T41" s="632"/>
      <c r="U41" s="632"/>
      <c r="V41" s="632"/>
      <c r="W41" s="632"/>
      <c r="X41" s="632"/>
      <c r="Y41" s="632"/>
      <c r="Z41" s="633"/>
      <c r="AA41" s="227"/>
      <c r="AB41" s="645">
        <f>IF(ISBLANK(入力フォーム【変更】!AF53),"",入力フォーム【変更】!AF53)</f>
        <v>123456</v>
      </c>
      <c r="AC41" s="645"/>
      <c r="AD41" s="645"/>
      <c r="AE41" s="645"/>
      <c r="AF41" s="645"/>
      <c r="AG41" s="645"/>
      <c r="AH41" s="645"/>
      <c r="AI41" s="646" t="s">
        <v>1</v>
      </c>
      <c r="AJ41" s="647"/>
    </row>
    <row r="42" spans="1:36" ht="16.5" customHeight="1" thickBot="1" x14ac:dyDescent="0.4">
      <c r="A42" s="638"/>
      <c r="B42" s="639"/>
      <c r="C42" s="639"/>
      <c r="D42" s="639"/>
      <c r="E42" s="639"/>
      <c r="F42" s="639"/>
      <c r="G42" s="639"/>
      <c r="H42" s="640"/>
      <c r="I42" s="217"/>
      <c r="J42" s="642"/>
      <c r="K42" s="642"/>
      <c r="L42" s="642"/>
      <c r="M42" s="642"/>
      <c r="N42" s="642"/>
      <c r="O42" s="642"/>
      <c r="P42" s="642"/>
      <c r="Q42" s="642"/>
      <c r="R42" s="229"/>
      <c r="S42" s="644"/>
      <c r="T42" s="639"/>
      <c r="U42" s="639"/>
      <c r="V42" s="639"/>
      <c r="W42" s="639"/>
      <c r="X42" s="639"/>
      <c r="Y42" s="639"/>
      <c r="Z42" s="640"/>
      <c r="AA42" s="217"/>
      <c r="AB42" s="477"/>
      <c r="AC42" s="477"/>
      <c r="AD42" s="477"/>
      <c r="AE42" s="477"/>
      <c r="AF42" s="477"/>
      <c r="AG42" s="477"/>
      <c r="AH42" s="477"/>
      <c r="AI42" s="629"/>
      <c r="AJ42" s="630"/>
    </row>
    <row r="43" spans="1:36" ht="24" customHeight="1" thickBot="1" x14ac:dyDescent="0.4">
      <c r="A43" s="212" t="s">
        <v>229</v>
      </c>
      <c r="B43" s="208"/>
      <c r="C43" s="208"/>
      <c r="D43" s="208"/>
      <c r="E43" s="208"/>
      <c r="F43" s="208"/>
      <c r="G43" s="208"/>
      <c r="H43" s="208"/>
      <c r="I43" s="208"/>
      <c r="J43" s="208"/>
      <c r="K43" s="208"/>
      <c r="L43" s="208"/>
      <c r="M43" s="208"/>
      <c r="N43" s="208"/>
      <c r="O43" s="208"/>
    </row>
    <row r="44" spans="1:36" ht="16.5" customHeight="1" x14ac:dyDescent="0.35">
      <c r="A44" s="648" t="s">
        <v>155</v>
      </c>
      <c r="B44" s="649"/>
      <c r="C44" s="649"/>
      <c r="D44" s="649"/>
      <c r="E44" s="649"/>
      <c r="F44" s="649"/>
      <c r="G44" s="649"/>
      <c r="H44" s="650"/>
      <c r="I44" s="219"/>
      <c r="J44" s="476">
        <f>IF(ISBLANK(入力フォーム【変更】!AF53),"",入力フォーム【変更】!AF54)</f>
        <v>100000</v>
      </c>
      <c r="K44" s="476"/>
      <c r="L44" s="476"/>
      <c r="M44" s="476"/>
      <c r="N44" s="476"/>
      <c r="O44" s="476"/>
      <c r="P44" s="476"/>
      <c r="Q44" s="627" t="s">
        <v>1</v>
      </c>
      <c r="R44" s="628"/>
      <c r="S44" s="651" t="s">
        <v>230</v>
      </c>
      <c r="T44" s="649"/>
      <c r="U44" s="649"/>
      <c r="V44" s="649"/>
      <c r="W44" s="649"/>
      <c r="X44" s="649"/>
      <c r="Y44" s="649"/>
      <c r="Z44" s="650"/>
      <c r="AA44" s="219"/>
      <c r="AB44" s="476">
        <f>IF(ISBLANK(入力フォーム【変更】!AF53),"",入力フォーム【変更】!AF55)</f>
        <v>100000</v>
      </c>
      <c r="AC44" s="476"/>
      <c r="AD44" s="476"/>
      <c r="AE44" s="476"/>
      <c r="AF44" s="476"/>
      <c r="AG44" s="476"/>
      <c r="AH44" s="476"/>
      <c r="AI44" s="627" t="s">
        <v>1</v>
      </c>
      <c r="AJ44" s="628"/>
    </row>
    <row r="45" spans="1:36" ht="16.5" customHeight="1" thickBot="1" x14ac:dyDescent="0.4">
      <c r="A45" s="638"/>
      <c r="B45" s="639"/>
      <c r="C45" s="639"/>
      <c r="D45" s="639"/>
      <c r="E45" s="639"/>
      <c r="F45" s="639"/>
      <c r="G45" s="639"/>
      <c r="H45" s="640"/>
      <c r="I45" s="217"/>
      <c r="J45" s="477"/>
      <c r="K45" s="477"/>
      <c r="L45" s="477"/>
      <c r="M45" s="477"/>
      <c r="N45" s="477"/>
      <c r="O45" s="477"/>
      <c r="P45" s="477"/>
      <c r="Q45" s="629"/>
      <c r="R45" s="630"/>
      <c r="S45" s="644"/>
      <c r="T45" s="639"/>
      <c r="U45" s="639"/>
      <c r="V45" s="639"/>
      <c r="W45" s="639"/>
      <c r="X45" s="639"/>
      <c r="Y45" s="639"/>
      <c r="Z45" s="640"/>
      <c r="AA45" s="217"/>
      <c r="AB45" s="477"/>
      <c r="AC45" s="477"/>
      <c r="AD45" s="477"/>
      <c r="AE45" s="477"/>
      <c r="AF45" s="477"/>
      <c r="AG45" s="477"/>
      <c r="AH45" s="477"/>
      <c r="AI45" s="629"/>
      <c r="AJ45" s="630"/>
    </row>
  </sheetData>
  <sheetProtection sheet="1" objects="1" scenarios="1"/>
  <mergeCells count="39">
    <mergeCell ref="A18:H22"/>
    <mergeCell ref="J18:AI22"/>
    <mergeCell ref="A1:AJ1"/>
    <mergeCell ref="Z3:AJ3"/>
    <mergeCell ref="A9:AJ12"/>
    <mergeCell ref="A14:H16"/>
    <mergeCell ref="J14:AI16"/>
    <mergeCell ref="A37:H38"/>
    <mergeCell ref="J37:AI38"/>
    <mergeCell ref="A24:H25"/>
    <mergeCell ref="A28:H33"/>
    <mergeCell ref="I28:M29"/>
    <mergeCell ref="N28:S29"/>
    <mergeCell ref="T28:Y29"/>
    <mergeCell ref="AA28:AI29"/>
    <mergeCell ref="I30:M31"/>
    <mergeCell ref="O30:AI31"/>
    <mergeCell ref="I32:M33"/>
    <mergeCell ref="O32:AI33"/>
    <mergeCell ref="A35:H36"/>
    <mergeCell ref="J35:AI36"/>
    <mergeCell ref="J24:V25"/>
    <mergeCell ref="X24:AC25"/>
    <mergeCell ref="AE24:AI25"/>
    <mergeCell ref="A26:H27"/>
    <mergeCell ref="J26:AI27"/>
    <mergeCell ref="AI44:AJ45"/>
    <mergeCell ref="A39:H40"/>
    <mergeCell ref="J39:AI40"/>
    <mergeCell ref="A41:H42"/>
    <mergeCell ref="J41:Q42"/>
    <mergeCell ref="S41:Z42"/>
    <mergeCell ref="AB41:AH42"/>
    <mergeCell ref="AI41:AJ42"/>
    <mergeCell ref="A44:H45"/>
    <mergeCell ref="J44:P45"/>
    <mergeCell ref="Q44:R45"/>
    <mergeCell ref="S44:Z45"/>
    <mergeCell ref="AB44:AH45"/>
  </mergeCells>
  <phoneticPr fontId="3"/>
  <pageMargins left="0.78740157480314965" right="0.78740157480314965" top="0.78740157480314965" bottom="0.39370078740157483" header="0.31496062992125984" footer="0.31496062992125984"/>
  <pageSetup paperSize="9" scale="90" orientation="portrait" r:id="rId1"/>
  <headerFooter>
    <oddFooter>&amp;L&amp;"ＭＳ ゴシック,標準"&amp;10&amp;K01+036【提出先】横須賀市民生局福祉こども部障害福祉課　〒238-8550　横須賀市小川町11番地
　　　　　電話：046-822-9488／FAX：046-825-6040／E-mail：wf-shogai@city.yokosuka.kanagawa.jp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6DE5D-1BBF-4DA9-9E31-0AC61518D86B}">
  <dimension ref="A1:AI2"/>
  <sheetViews>
    <sheetView workbookViewId="0">
      <selection activeCell="A2" sqref="A2:XFD2"/>
    </sheetView>
  </sheetViews>
  <sheetFormatPr defaultRowHeight="13.5" x14ac:dyDescent="0.35"/>
  <cols>
    <col min="1" max="1" width="9" style="117"/>
    <col min="2" max="2" width="13.25" style="117" customWidth="1"/>
    <col min="3" max="4" width="22.25" style="117" customWidth="1"/>
    <col min="5" max="5" width="15.875" style="117" customWidth="1"/>
    <col min="6" max="6" width="16.125" style="117" bestFit="1" customWidth="1"/>
    <col min="7" max="8" width="19.25" style="117" customWidth="1"/>
    <col min="9" max="9" width="13.25" style="117" customWidth="1"/>
    <col min="10" max="10" width="13.875" style="117" bestFit="1" customWidth="1"/>
    <col min="11" max="11" width="13.5" style="117" customWidth="1"/>
    <col min="12" max="12" width="16.5" style="117" customWidth="1"/>
    <col min="13" max="13" width="9.5" style="117" bestFit="1" customWidth="1"/>
    <col min="14" max="17" width="22" style="117" customWidth="1"/>
    <col min="18" max="20" width="10.25" style="117" customWidth="1"/>
    <col min="21" max="21" width="19.875" style="117" customWidth="1"/>
    <col min="22" max="22" width="11.75" style="117" customWidth="1"/>
    <col min="23" max="23" width="13" style="117" customWidth="1"/>
    <col min="24" max="30" width="11.125" style="117" customWidth="1"/>
    <col min="31" max="33" width="14.5" style="117" customWidth="1"/>
    <col min="34" max="34" width="11.625" style="117" bestFit="1" customWidth="1"/>
    <col min="35" max="16384" width="9" style="117"/>
  </cols>
  <sheetData>
    <row r="1" spans="1:35" x14ac:dyDescent="0.35">
      <c r="A1" s="117" t="s">
        <v>233</v>
      </c>
      <c r="B1" s="117" t="s">
        <v>236</v>
      </c>
      <c r="C1" s="117" t="s">
        <v>65</v>
      </c>
      <c r="D1" s="117" t="s">
        <v>64</v>
      </c>
      <c r="E1" s="117" t="s">
        <v>88</v>
      </c>
      <c r="F1" s="117" t="s">
        <v>74</v>
      </c>
      <c r="G1" s="117" t="s">
        <v>68</v>
      </c>
      <c r="H1" s="117" t="s">
        <v>69</v>
      </c>
      <c r="I1" s="117" t="s">
        <v>75</v>
      </c>
      <c r="J1" s="117" t="s">
        <v>70</v>
      </c>
      <c r="K1" s="117" t="s">
        <v>235</v>
      </c>
      <c r="L1" s="117" t="s">
        <v>195</v>
      </c>
      <c r="M1" s="117" t="s">
        <v>125</v>
      </c>
      <c r="N1" s="117" t="s">
        <v>133</v>
      </c>
      <c r="O1" s="117" t="s">
        <v>144</v>
      </c>
      <c r="P1" s="117" t="s">
        <v>198</v>
      </c>
      <c r="Q1" s="117" t="s">
        <v>218</v>
      </c>
      <c r="R1" s="117" t="s">
        <v>219</v>
      </c>
      <c r="S1" s="117" t="s">
        <v>209</v>
      </c>
      <c r="T1" s="117" t="s">
        <v>155</v>
      </c>
      <c r="U1" s="117" t="s">
        <v>158</v>
      </c>
      <c r="V1" s="117" t="s">
        <v>234</v>
      </c>
      <c r="W1" s="117" t="s">
        <v>82</v>
      </c>
      <c r="X1" s="117" t="s">
        <v>66</v>
      </c>
      <c r="Y1" s="117" t="s">
        <v>72</v>
      </c>
      <c r="Z1" s="117" t="s">
        <v>67</v>
      </c>
      <c r="AA1" s="117" t="s">
        <v>76</v>
      </c>
      <c r="AB1" s="117" t="s">
        <v>77</v>
      </c>
      <c r="AC1" s="117" t="s">
        <v>14</v>
      </c>
      <c r="AD1" s="117" t="s">
        <v>78</v>
      </c>
      <c r="AE1" s="117" t="s">
        <v>79</v>
      </c>
      <c r="AF1" s="117" t="s">
        <v>71</v>
      </c>
      <c r="AG1" s="117" t="s">
        <v>221</v>
      </c>
      <c r="AH1" s="117" t="s">
        <v>80</v>
      </c>
      <c r="AI1" s="117" t="s">
        <v>220</v>
      </c>
    </row>
    <row r="2" spans="1:35" x14ac:dyDescent="0.35">
      <c r="B2" s="204">
        <f>入力フォーム【変更】!K31</f>
        <v>46235</v>
      </c>
      <c r="C2" s="202">
        <f>入力フォーム【変更】!K44</f>
        <v>1421012345</v>
      </c>
      <c r="D2" s="117" t="str">
        <f>入力フォーム【変更】!K45</f>
        <v>グループホームよこすか</v>
      </c>
      <c r="E2" s="117" t="str">
        <f>入力フォーム【変更】!K46</f>
        <v>共同生活援助</v>
      </c>
      <c r="F2" s="203">
        <f>入力フォーム【変更】!L47</f>
        <v>2388550</v>
      </c>
      <c r="G2" s="117" t="str">
        <f>入力フォーム【変更】!K48</f>
        <v>横須賀市○○町1-2-3　マンションよこすか101</v>
      </c>
      <c r="H2" s="117" t="str">
        <f>入力フォーム【変更】!K35</f>
        <v>社会福祉法人　よこすか福祉会</v>
      </c>
      <c r="I2" s="123">
        <f>入力フォーム【変更】!L33</f>
        <v>2388550</v>
      </c>
      <c r="J2" s="117" t="str">
        <f>入力フォーム【変更】!K34</f>
        <v>横須賀市○○町123番地</v>
      </c>
      <c r="K2" s="117" t="str">
        <f>入力フォーム【変更】!K36</f>
        <v>理事長　福祉　花子</v>
      </c>
      <c r="L2" s="117" t="str">
        <f>入力フォーム【変更】!B42</f>
        <v>支援　良男</v>
      </c>
      <c r="M2" s="117" t="str">
        <f>入力フォーム【変更】!N42</f>
        <v>生活支援員</v>
      </c>
      <c r="N2" s="117" t="str">
        <f>入力フォーム【変更】!AF42</f>
        <v>常勤</v>
      </c>
      <c r="O2" s="117" t="str">
        <f>入力フォーム【変更】!K50</f>
        <v>喀痰吸引等研修（第１号研修）</v>
      </c>
      <c r="P2" s="117" t="str">
        <f>入力フォーム【変更】!K51</f>
        <v>○○○○研修</v>
      </c>
      <c r="Q2" s="117" t="str">
        <f>入力フォーム【変更】!K52</f>
        <v>神奈川県○○研修センター</v>
      </c>
      <c r="R2" s="204">
        <f>入力フォーム【変更】!K53</f>
        <v>46157</v>
      </c>
      <c r="S2" s="118">
        <f>入力フォーム【変更】!AF53</f>
        <v>123456</v>
      </c>
      <c r="T2" s="118">
        <f>入力フォーム【変更】!AF54</f>
        <v>100000</v>
      </c>
      <c r="U2" s="118">
        <f>入力フォーム【変更】!AF55</f>
        <v>100000</v>
      </c>
      <c r="V2" s="118">
        <f>入力フォーム【変更】!K59</f>
        <v>98765</v>
      </c>
      <c r="W2" s="118">
        <f>入力フォーム【変更】!K68</f>
        <v>1235</v>
      </c>
      <c r="X2" s="117" t="str">
        <f>入力フォーム【変更】!K82</f>
        <v>よこすか銀行</v>
      </c>
      <c r="Y2" s="124">
        <f>入力フォーム【変更】!AD82</f>
        <v>123</v>
      </c>
      <c r="Z2" s="117" t="str">
        <f>入力フォーム【変更】!K83</f>
        <v>よこすか支店</v>
      </c>
      <c r="AA2" s="231">
        <f>入力フォーム【変更】!AD83</f>
        <v>456</v>
      </c>
      <c r="AB2" s="125" t="str">
        <f>入力フォーム【変更】!K84</f>
        <v>普通預金</v>
      </c>
      <c r="AC2" s="126">
        <f>入力フォーム【変更】!AB84</f>
        <v>123456</v>
      </c>
      <c r="AD2" s="126" t="str">
        <f>入力フォーム【変更】!K85</f>
        <v>ﾌｸ)ｶﾅｶﾞﾜﾌｸｼｶｲ ﾘｼﾞﾁﾖｳ ｶｲｺﾞ ﾘﾖｳｺ</v>
      </c>
      <c r="AE2" s="127">
        <f>入力フォーム【変更】!K75</f>
        <v>46246</v>
      </c>
      <c r="AF2" s="118">
        <f>入力フォーム【変更】!K76</f>
        <v>1235</v>
      </c>
      <c r="AG2" s="129">
        <f>入力フォーム【変更】!K74</f>
        <v>46246</v>
      </c>
      <c r="AH2" s="129">
        <f>入力フォーム【変更】!K77</f>
        <v>46268</v>
      </c>
      <c r="AI2" s="127">
        <f>入力フォーム【変更】!K78</f>
        <v>46246</v>
      </c>
    </row>
  </sheetData>
  <sheetProtection sheet="1" objects="1" scenarios="1"/>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入力フォーム【変更】</vt:lpstr>
      <vt:lpstr>変更申請書</vt:lpstr>
      <vt:lpstr>事業計画書</vt:lpstr>
      <vt:lpstr>請求書</vt:lpstr>
      <vt:lpstr>委任状</vt:lpstr>
      <vt:lpstr>実績報告書</vt:lpstr>
      <vt:lpstr>実施結果報告書</vt:lpstr>
      <vt:lpstr>データ貼付用</vt:lpstr>
      <vt:lpstr>委任状!Print_Area</vt:lpstr>
      <vt:lpstr>事業計画書!Print_Area</vt:lpstr>
      <vt:lpstr>実施結果報告書!Print_Area</vt:lpstr>
      <vt:lpstr>実績報告書!Print_Area</vt:lpstr>
      <vt:lpstr>請求書!Print_Area</vt:lpstr>
      <vt:lpstr>変更申請書!Print_Area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横須賀市</dc:creator>
  <cp:lastModifiedBy>横須賀市</cp:lastModifiedBy>
  <cp:lastPrinted>2026-03-24T08:50:37Z</cp:lastPrinted>
  <dcterms:created xsi:type="dcterms:W3CDTF">2023-03-03T09:35:00Z</dcterms:created>
  <dcterms:modified xsi:type="dcterms:W3CDTF">2026-10-20T05:20:58Z</dcterms:modified>
</cp:coreProperties>
</file>