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EBEA878E-AB55-4E8D-A050-84413DB538E8}" xr6:coauthVersionLast="47" xr6:coauthVersionMax="47" xr10:uidLastSave="{00000000-0000-0000-0000-000000000000}"/>
  <workbookProtection workbookAlgorithmName="SHA-512" workbookHashValue="Kp3TUIyxKXkMRmMLXQ90+Q3OwIQ/b8l8OvheD/ZoKIDVjz9DQCluYSbkAVVLCM5LfP1lOG0oLPjjN9gxzVpbQQ==" workbookSaltValue="CsEJ2YDFxmzSiBG1N2bJ6Q==" workbookSpinCount="100000" lockStructure="1"/>
  <bookViews>
    <workbookView xWindow="-120" yWindow="-120" windowWidth="29040" windowHeight="15720" tabRatio="524" xr2:uid="{00000000-000D-0000-FFFF-FFFF00000000}"/>
  </bookViews>
  <sheets>
    <sheet name="在宅生活改善調査（利用者票）" sheetId="5" r:id="rId1"/>
    <sheet name="転記作業用" sheetId="7" state="hidden" r:id="rId2"/>
    <sheet name="集計（調査票から転記）" sheetId="6" state="hidden" r:id="rId3"/>
    <sheet name="集計（市独自項目を含む）" sheetId="9" state="hidden" r:id="rId4"/>
  </sheets>
  <definedNames>
    <definedName name="_xlnm.Print_Area" localSheetId="0">'在宅生活改善調査（利用者票）'!$A$1:$CF$44</definedName>
    <definedName name="_xlnm.Print_Titles" localSheetId="0">'在宅生活改善調査（利用者票）'!$A:$A,'在宅生活改善調査（利用者票）'!$1:$13</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L16" i="5" l="1"/>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L14" i="5"/>
  <c r="CL15" i="5"/>
  <c r="CK15" i="5"/>
  <c r="I34" i="9"/>
  <c r="H34" i="9"/>
  <c r="G34" i="9"/>
  <c r="F34" i="9"/>
  <c r="E34" i="9"/>
  <c r="D34" i="9"/>
  <c r="C34" i="9"/>
  <c r="B34" i="9"/>
  <c r="I33" i="9"/>
  <c r="H33" i="9"/>
  <c r="G33" i="9"/>
  <c r="F33" i="9"/>
  <c r="E33" i="9"/>
  <c r="D33" i="9"/>
  <c r="C33" i="9"/>
  <c r="B33" i="9"/>
  <c r="I32" i="9"/>
  <c r="H32" i="9"/>
  <c r="G32" i="9"/>
  <c r="F32" i="9"/>
  <c r="E32" i="9"/>
  <c r="D32" i="9"/>
  <c r="C32" i="9"/>
  <c r="B32" i="9"/>
  <c r="I31" i="9"/>
  <c r="H31" i="9"/>
  <c r="G31" i="9"/>
  <c r="F31" i="9"/>
  <c r="E31" i="9"/>
  <c r="D31" i="9"/>
  <c r="C31" i="9"/>
  <c r="B31" i="9"/>
  <c r="I30" i="9"/>
  <c r="H30" i="9"/>
  <c r="G30" i="9"/>
  <c r="F30" i="9"/>
  <c r="E30" i="9"/>
  <c r="D30" i="9"/>
  <c r="C30" i="9"/>
  <c r="B30" i="9"/>
  <c r="I29" i="9"/>
  <c r="H29" i="9"/>
  <c r="G29" i="9"/>
  <c r="F29" i="9"/>
  <c r="E29" i="9"/>
  <c r="D29" i="9"/>
  <c r="C29" i="9"/>
  <c r="B29" i="9"/>
  <c r="I28" i="9"/>
  <c r="H28" i="9"/>
  <c r="G28" i="9"/>
  <c r="F28" i="9"/>
  <c r="E28" i="9"/>
  <c r="D28" i="9"/>
  <c r="C28" i="9"/>
  <c r="B28" i="9"/>
  <c r="I27" i="9"/>
  <c r="H27" i="9"/>
  <c r="G27" i="9"/>
  <c r="F27" i="9"/>
  <c r="E27" i="9"/>
  <c r="D27" i="9"/>
  <c r="C27" i="9"/>
  <c r="B27" i="9"/>
  <c r="I26" i="9"/>
  <c r="H26" i="9"/>
  <c r="G26" i="9"/>
  <c r="F26" i="9"/>
  <c r="E26" i="9"/>
  <c r="D26" i="9"/>
  <c r="C26" i="9"/>
  <c r="B26" i="9"/>
  <c r="I25" i="9"/>
  <c r="H25" i="9"/>
  <c r="G25" i="9"/>
  <c r="F25" i="9"/>
  <c r="E25" i="9"/>
  <c r="D25" i="9"/>
  <c r="C25" i="9"/>
  <c r="B25" i="9"/>
  <c r="I24" i="9"/>
  <c r="H24" i="9"/>
  <c r="G24" i="9"/>
  <c r="F24" i="9"/>
  <c r="E24" i="9"/>
  <c r="D24" i="9"/>
  <c r="C24" i="9"/>
  <c r="B24" i="9"/>
  <c r="I23" i="9"/>
  <c r="H23" i="9"/>
  <c r="G23" i="9"/>
  <c r="F23" i="9"/>
  <c r="E23" i="9"/>
  <c r="D23" i="9"/>
  <c r="C23" i="9"/>
  <c r="B23" i="9"/>
  <c r="I22" i="9"/>
  <c r="H22" i="9"/>
  <c r="G22" i="9"/>
  <c r="F22" i="9"/>
  <c r="E22" i="9"/>
  <c r="D22" i="9"/>
  <c r="C22" i="9"/>
  <c r="B22" i="9"/>
  <c r="I21" i="9"/>
  <c r="H21" i="9"/>
  <c r="G21" i="9"/>
  <c r="F21" i="9"/>
  <c r="E21" i="9"/>
  <c r="D21" i="9"/>
  <c r="C21" i="9"/>
  <c r="B21" i="9"/>
  <c r="I20" i="9"/>
  <c r="H20" i="9"/>
  <c r="G20" i="9"/>
  <c r="F20" i="9"/>
  <c r="E20" i="9"/>
  <c r="D20" i="9"/>
  <c r="C20" i="9"/>
  <c r="B20" i="9"/>
  <c r="I19" i="9"/>
  <c r="H19" i="9"/>
  <c r="G19" i="9"/>
  <c r="F19" i="9"/>
  <c r="E19" i="9"/>
  <c r="D19" i="9"/>
  <c r="C19" i="9"/>
  <c r="B19" i="9"/>
  <c r="I18" i="9"/>
  <c r="H18" i="9"/>
  <c r="G18" i="9"/>
  <c r="F18" i="9"/>
  <c r="E18" i="9"/>
  <c r="D18" i="9"/>
  <c r="C18" i="9"/>
  <c r="B18" i="9"/>
  <c r="I17" i="9"/>
  <c r="H17" i="9"/>
  <c r="G17" i="9"/>
  <c r="F17" i="9"/>
  <c r="E17" i="9"/>
  <c r="D17" i="9"/>
  <c r="C17" i="9"/>
  <c r="B17" i="9"/>
  <c r="I16" i="9"/>
  <c r="H16" i="9"/>
  <c r="G16" i="9"/>
  <c r="F16" i="9"/>
  <c r="E16" i="9"/>
  <c r="D16" i="9"/>
  <c r="C16" i="9"/>
  <c r="B16" i="9"/>
  <c r="I15" i="9"/>
  <c r="H15" i="9"/>
  <c r="G15" i="9"/>
  <c r="F15" i="9"/>
  <c r="E15" i="9"/>
  <c r="D15" i="9"/>
  <c r="C15" i="9"/>
  <c r="B15" i="9"/>
  <c r="I14" i="9"/>
  <c r="H14" i="9"/>
  <c r="G14" i="9"/>
  <c r="F14" i="9"/>
  <c r="E14" i="9"/>
  <c r="D14" i="9"/>
  <c r="C14" i="9"/>
  <c r="B14" i="9"/>
  <c r="I13" i="9"/>
  <c r="H13" i="9"/>
  <c r="G13" i="9"/>
  <c r="F13" i="9"/>
  <c r="E13" i="9"/>
  <c r="D13" i="9"/>
  <c r="C13" i="9"/>
  <c r="B13" i="9"/>
  <c r="I12" i="9"/>
  <c r="H12" i="9"/>
  <c r="G12" i="9"/>
  <c r="F12" i="9"/>
  <c r="E12" i="9"/>
  <c r="D12" i="9"/>
  <c r="C12" i="9"/>
  <c r="B12" i="9"/>
  <c r="I11" i="9"/>
  <c r="H11" i="9"/>
  <c r="G11" i="9"/>
  <c r="F11" i="9"/>
  <c r="E11" i="9"/>
  <c r="D11" i="9"/>
  <c r="C11" i="9"/>
  <c r="B11" i="9"/>
  <c r="I10" i="9"/>
  <c r="H10" i="9"/>
  <c r="G10" i="9"/>
  <c r="F10" i="9"/>
  <c r="E10" i="9"/>
  <c r="D10" i="9"/>
  <c r="C10" i="9"/>
  <c r="B10" i="9"/>
  <c r="I9" i="9"/>
  <c r="H9" i="9"/>
  <c r="G9" i="9"/>
  <c r="F9" i="9"/>
  <c r="E9" i="9"/>
  <c r="D9" i="9"/>
  <c r="C9" i="9"/>
  <c r="B9" i="9"/>
  <c r="I8" i="9"/>
  <c r="H8" i="9"/>
  <c r="G8" i="9"/>
  <c r="F8" i="9"/>
  <c r="E8" i="9"/>
  <c r="D8" i="9"/>
  <c r="C8" i="9"/>
  <c r="B8" i="9"/>
  <c r="I7" i="9"/>
  <c r="H7" i="9"/>
  <c r="G7" i="9"/>
  <c r="F7" i="9"/>
  <c r="E7" i="9"/>
  <c r="D7" i="9"/>
  <c r="C7" i="9"/>
  <c r="B7" i="9"/>
  <c r="I6" i="9"/>
  <c r="H6" i="9"/>
  <c r="G6" i="9"/>
  <c r="F6" i="9"/>
  <c r="E6" i="9"/>
  <c r="D6" i="9"/>
  <c r="C6" i="9"/>
  <c r="B6" i="9"/>
  <c r="I5" i="9"/>
  <c r="H5" i="9"/>
  <c r="G5" i="9"/>
  <c r="F5" i="9"/>
  <c r="E5" i="9"/>
  <c r="D5" i="9"/>
  <c r="C5" i="9"/>
  <c r="B5" i="9"/>
  <c r="BU34" i="7"/>
  <c r="BT34" i="7"/>
  <c r="BS34" i="7"/>
  <c r="BR34" i="7"/>
  <c r="BQ34" i="7"/>
  <c r="BP34" i="7"/>
  <c r="BO34" i="7"/>
  <c r="BN34" i="7"/>
  <c r="BM34" i="7"/>
  <c r="BU33" i="7"/>
  <c r="BT33" i="7"/>
  <c r="BS33" i="7"/>
  <c r="BR33" i="7"/>
  <c r="BQ33" i="7"/>
  <c r="BP33" i="7"/>
  <c r="BO33" i="7"/>
  <c r="BN33" i="7"/>
  <c r="BM33" i="7"/>
  <c r="BU32" i="7"/>
  <c r="BT32" i="7"/>
  <c r="BS32" i="7"/>
  <c r="BR32" i="7"/>
  <c r="BQ32" i="7"/>
  <c r="BP32" i="7"/>
  <c r="BO32" i="7"/>
  <c r="BN32" i="7"/>
  <c r="BM32" i="7"/>
  <c r="BU31" i="7"/>
  <c r="BT31" i="7"/>
  <c r="BS31" i="7"/>
  <c r="BR31" i="7"/>
  <c r="BQ31" i="7"/>
  <c r="BP31" i="7"/>
  <c r="BO31" i="7"/>
  <c r="BN31" i="7"/>
  <c r="BM31" i="7"/>
  <c r="BU30" i="7"/>
  <c r="BT30" i="7"/>
  <c r="BS30" i="7"/>
  <c r="BR30" i="7"/>
  <c r="BQ30" i="7"/>
  <c r="BP30" i="7"/>
  <c r="BO30" i="7"/>
  <c r="BN30" i="7"/>
  <c r="BM30" i="7"/>
  <c r="BU29" i="7"/>
  <c r="BT29" i="7"/>
  <c r="BS29" i="7"/>
  <c r="BR29" i="7"/>
  <c r="BQ29" i="7"/>
  <c r="BP29" i="7"/>
  <c r="BO29" i="7"/>
  <c r="BN29" i="7"/>
  <c r="BM29" i="7"/>
  <c r="BU28" i="7"/>
  <c r="BT28" i="7"/>
  <c r="BS28" i="7"/>
  <c r="BR28" i="7"/>
  <c r="BQ28" i="7"/>
  <c r="BP28" i="7"/>
  <c r="BO28" i="7"/>
  <c r="BN28" i="7"/>
  <c r="BM28" i="7"/>
  <c r="BU27" i="7"/>
  <c r="BT27" i="7"/>
  <c r="BS27" i="7"/>
  <c r="BR27" i="7"/>
  <c r="BQ27" i="7"/>
  <c r="BP27" i="7"/>
  <c r="BO27" i="7"/>
  <c r="BN27" i="7"/>
  <c r="BM27" i="7"/>
  <c r="BU26" i="7"/>
  <c r="BT26" i="7"/>
  <c r="BS26" i="7"/>
  <c r="BR26" i="7"/>
  <c r="BQ26" i="7"/>
  <c r="BP26" i="7"/>
  <c r="BO26" i="7"/>
  <c r="BN26" i="7"/>
  <c r="BM26" i="7"/>
  <c r="BU25" i="7"/>
  <c r="BT25" i="7"/>
  <c r="BS25" i="7"/>
  <c r="BR25" i="7"/>
  <c r="BQ25" i="7"/>
  <c r="BP25" i="7"/>
  <c r="BO25" i="7"/>
  <c r="BN25" i="7"/>
  <c r="BM25" i="7"/>
  <c r="BU24" i="7"/>
  <c r="BT24" i="7"/>
  <c r="BS24" i="7"/>
  <c r="BR24" i="7"/>
  <c r="BQ24" i="7"/>
  <c r="BP24" i="7"/>
  <c r="BO24" i="7"/>
  <c r="BN24" i="7"/>
  <c r="BM24" i="7"/>
  <c r="BU23" i="7"/>
  <c r="BT23" i="7"/>
  <c r="BS23" i="7"/>
  <c r="BR23" i="7"/>
  <c r="BQ23" i="7"/>
  <c r="BP23" i="7"/>
  <c r="BO23" i="7"/>
  <c r="BN23" i="7"/>
  <c r="BM23" i="7"/>
  <c r="BU22" i="7"/>
  <c r="BT22" i="7"/>
  <c r="BS22" i="7"/>
  <c r="BR22" i="7"/>
  <c r="BQ22" i="7"/>
  <c r="BP22" i="7"/>
  <c r="BO22" i="7"/>
  <c r="BN22" i="7"/>
  <c r="BM22" i="7"/>
  <c r="BU21" i="7"/>
  <c r="BT21" i="7"/>
  <c r="BS21" i="7"/>
  <c r="BR21" i="7"/>
  <c r="BQ21" i="7"/>
  <c r="BP21" i="7"/>
  <c r="BO21" i="7"/>
  <c r="BN21" i="7"/>
  <c r="BM21" i="7"/>
  <c r="BU20" i="7"/>
  <c r="BT20" i="7"/>
  <c r="BS20" i="7"/>
  <c r="BR20" i="7"/>
  <c r="BQ20" i="7"/>
  <c r="BP20" i="7"/>
  <c r="BO20" i="7"/>
  <c r="BN20" i="7"/>
  <c r="BM20" i="7"/>
  <c r="BU19" i="7"/>
  <c r="BT19" i="7"/>
  <c r="BS19" i="7"/>
  <c r="BR19" i="7"/>
  <c r="BQ19" i="7"/>
  <c r="BP19" i="7"/>
  <c r="BO19" i="7"/>
  <c r="BN19" i="7"/>
  <c r="BM19" i="7"/>
  <c r="BU18" i="7"/>
  <c r="BT18" i="7"/>
  <c r="BS18" i="7"/>
  <c r="BR18" i="7"/>
  <c r="BQ18" i="7"/>
  <c r="BP18" i="7"/>
  <c r="BO18" i="7"/>
  <c r="BN18" i="7"/>
  <c r="BM18" i="7"/>
  <c r="BU17" i="7"/>
  <c r="BT17" i="7"/>
  <c r="BS17" i="7"/>
  <c r="BR17" i="7"/>
  <c r="BQ17" i="7"/>
  <c r="BP17" i="7"/>
  <c r="BO17" i="7"/>
  <c r="BN17" i="7"/>
  <c r="BM17" i="7"/>
  <c r="BU16" i="7"/>
  <c r="BT16" i="7"/>
  <c r="BS16" i="7"/>
  <c r="BR16" i="7"/>
  <c r="BQ16" i="7"/>
  <c r="BP16" i="7"/>
  <c r="BO16" i="7"/>
  <c r="BN16" i="7"/>
  <c r="BM16" i="7"/>
  <c r="BU15" i="7"/>
  <c r="BT15" i="7"/>
  <c r="BS15" i="7"/>
  <c r="BR15" i="7"/>
  <c r="BQ15" i="7"/>
  <c r="BP15" i="7"/>
  <c r="BO15" i="7"/>
  <c r="BN15" i="7"/>
  <c r="BM15" i="7"/>
  <c r="BU14" i="7"/>
  <c r="BT14" i="7"/>
  <c r="BS14" i="7"/>
  <c r="BR14" i="7"/>
  <c r="BQ14" i="7"/>
  <c r="BP14" i="7"/>
  <c r="BO14" i="7"/>
  <c r="BN14" i="7"/>
  <c r="BM14" i="7"/>
  <c r="BU13" i="7"/>
  <c r="BT13" i="7"/>
  <c r="BS13" i="7"/>
  <c r="BR13" i="7"/>
  <c r="BQ13" i="7"/>
  <c r="BP13" i="7"/>
  <c r="BO13" i="7"/>
  <c r="BN13" i="7"/>
  <c r="BM13" i="7"/>
  <c r="BU12" i="7"/>
  <c r="BT12" i="7"/>
  <c r="BS12" i="7"/>
  <c r="BR12" i="7"/>
  <c r="BQ12" i="7"/>
  <c r="BP12" i="7"/>
  <c r="BO12" i="7"/>
  <c r="BN12" i="7"/>
  <c r="BM12" i="7"/>
  <c r="BU11" i="7"/>
  <c r="BT11" i="7"/>
  <c r="BS11" i="7"/>
  <c r="BR11" i="7"/>
  <c r="BQ11" i="7"/>
  <c r="BP11" i="7"/>
  <c r="BO11" i="7"/>
  <c r="BN11" i="7"/>
  <c r="BM11" i="7"/>
  <c r="BU10" i="7"/>
  <c r="BT10" i="7"/>
  <c r="BS10" i="7"/>
  <c r="BR10" i="7"/>
  <c r="BQ10" i="7"/>
  <c r="BP10" i="7"/>
  <c r="BO10" i="7"/>
  <c r="BN10" i="7"/>
  <c r="BM10" i="7"/>
  <c r="BU9" i="7"/>
  <c r="BT9" i="7"/>
  <c r="BS9" i="7"/>
  <c r="BR9" i="7"/>
  <c r="BQ9" i="7"/>
  <c r="BP9" i="7"/>
  <c r="BO9" i="7"/>
  <c r="BN9" i="7"/>
  <c r="BM9" i="7"/>
  <c r="BU8" i="7"/>
  <c r="BT8" i="7"/>
  <c r="BS8" i="7"/>
  <c r="BR8" i="7"/>
  <c r="BQ8" i="7"/>
  <c r="BP8" i="7"/>
  <c r="BO8" i="7"/>
  <c r="BN8" i="7"/>
  <c r="BM8" i="7"/>
  <c r="BU7" i="7"/>
  <c r="BT7" i="7"/>
  <c r="BS7" i="7"/>
  <c r="BR7" i="7"/>
  <c r="BQ7" i="7"/>
  <c r="BP7" i="7"/>
  <c r="BO7" i="7"/>
  <c r="BN7" i="7"/>
  <c r="BM7" i="7"/>
  <c r="BU6" i="7"/>
  <c r="BT6" i="7"/>
  <c r="BS6" i="7"/>
  <c r="BR6" i="7"/>
  <c r="BQ6" i="7"/>
  <c r="BP6" i="7"/>
  <c r="BO6" i="7"/>
  <c r="BN6" i="7"/>
  <c r="BM6" i="7"/>
  <c r="BN5" i="7"/>
  <c r="I6" i="6" l="1"/>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Q15" i="5"/>
  <c r="CQ16" i="5"/>
  <c r="CQ17" i="5"/>
  <c r="CQ18" i="5"/>
  <c r="CQ19" i="5"/>
  <c r="CQ20" i="5"/>
  <c r="CQ21" i="5"/>
  <c r="CQ22" i="5"/>
  <c r="CQ23" i="5"/>
  <c r="CQ24" i="5"/>
  <c r="CQ25" i="5"/>
  <c r="CQ26" i="5"/>
  <c r="CQ27" i="5"/>
  <c r="CQ28" i="5"/>
  <c r="CQ29" i="5"/>
  <c r="CQ30" i="5"/>
  <c r="CQ31" i="5"/>
  <c r="CQ32" i="5"/>
  <c r="CQ33" i="5"/>
  <c r="CQ34" i="5"/>
  <c r="CQ35" i="5"/>
  <c r="CQ36" i="5"/>
  <c r="CQ37" i="5"/>
  <c r="CQ38" i="5"/>
  <c r="CQ39" i="5"/>
  <c r="CQ40" i="5"/>
  <c r="CQ41" i="5"/>
  <c r="CQ42" i="5"/>
  <c r="CQ43" i="5"/>
  <c r="CP15" i="5"/>
  <c r="CP16" i="5"/>
  <c r="CP17" i="5"/>
  <c r="CP18" i="5"/>
  <c r="CP19" i="5"/>
  <c r="CP20" i="5"/>
  <c r="CP21" i="5"/>
  <c r="CP22" i="5"/>
  <c r="CP23" i="5"/>
  <c r="CP24" i="5"/>
  <c r="CP25" i="5"/>
  <c r="CP26" i="5"/>
  <c r="CP27" i="5"/>
  <c r="CP28" i="5"/>
  <c r="CP29" i="5"/>
  <c r="CP30" i="5"/>
  <c r="CP31" i="5"/>
  <c r="CP32" i="5"/>
  <c r="CP33" i="5"/>
  <c r="CP34" i="5"/>
  <c r="CP35" i="5"/>
  <c r="CP36" i="5"/>
  <c r="CP37" i="5"/>
  <c r="CP38" i="5"/>
  <c r="CP39" i="5"/>
  <c r="CP40" i="5"/>
  <c r="CP41" i="5"/>
  <c r="CP42" i="5"/>
  <c r="CP43" i="5"/>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K14" i="5"/>
  <c r="CQ14" i="5"/>
  <c r="CJ29" i="5"/>
  <c r="CJ30" i="5"/>
  <c r="CJ31" i="5"/>
  <c r="CJ32" i="5"/>
  <c r="CJ33" i="5"/>
  <c r="CJ34" i="5"/>
  <c r="CJ35" i="5"/>
  <c r="CJ36" i="5"/>
  <c r="CJ37" i="5"/>
  <c r="CJ38" i="5"/>
  <c r="CJ39" i="5"/>
  <c r="CJ40" i="5"/>
  <c r="CJ41" i="5"/>
  <c r="CJ42" i="5"/>
  <c r="CJ43"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W20" i="7"/>
  <c r="BX20" i="7"/>
  <c r="BY20" i="7"/>
  <c r="BZ20" i="7"/>
  <c r="CA20" i="7"/>
  <c r="CB20" i="7"/>
  <c r="CC20" i="7"/>
  <c r="CD20" i="7"/>
  <c r="CE20" i="7"/>
  <c r="CF20" i="7"/>
  <c r="CJ20" i="7"/>
  <c r="CK20" i="7"/>
  <c r="CL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CM21" i="7" s="1"/>
  <c r="CC21" i="9" s="1"/>
  <c r="BW21" i="7"/>
  <c r="BX21" i="7"/>
  <c r="BY21" i="7"/>
  <c r="BZ21" i="7"/>
  <c r="CA21" i="7"/>
  <c r="CB21" i="7"/>
  <c r="CC21" i="7"/>
  <c r="CD21" i="7"/>
  <c r="CE21" i="7"/>
  <c r="CF21" i="7"/>
  <c r="CJ21" i="7"/>
  <c r="CK21" i="7"/>
  <c r="CL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W22" i="7"/>
  <c r="BX22" i="7"/>
  <c r="BY22" i="7"/>
  <c r="BZ22" i="7"/>
  <c r="CA22" i="7"/>
  <c r="CB22" i="7"/>
  <c r="CC22" i="7"/>
  <c r="CD22" i="7"/>
  <c r="CE22" i="7"/>
  <c r="CF22" i="7"/>
  <c r="CJ22" i="7"/>
  <c r="CK22" i="7"/>
  <c r="CL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W23" i="7"/>
  <c r="BX23" i="7"/>
  <c r="BY23" i="7"/>
  <c r="BZ23" i="7"/>
  <c r="CA23" i="7"/>
  <c r="CB23" i="7"/>
  <c r="CC23" i="7"/>
  <c r="CD23" i="7"/>
  <c r="CE23" i="7"/>
  <c r="CF23" i="7"/>
  <c r="CJ23" i="7"/>
  <c r="CK23" i="7"/>
  <c r="CL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W24" i="7"/>
  <c r="BX24" i="7"/>
  <c r="BY24" i="7"/>
  <c r="BZ24" i="7"/>
  <c r="CA24" i="7"/>
  <c r="CB24" i="7"/>
  <c r="CC24" i="7"/>
  <c r="CD24" i="7"/>
  <c r="CE24" i="7"/>
  <c r="CF24" i="7"/>
  <c r="CJ24" i="7"/>
  <c r="CK24" i="7"/>
  <c r="CL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W25" i="7"/>
  <c r="BX25" i="7"/>
  <c r="BY25" i="7"/>
  <c r="BZ25" i="7"/>
  <c r="CA25" i="7"/>
  <c r="CB25" i="7"/>
  <c r="CC25" i="7"/>
  <c r="CD25" i="7"/>
  <c r="CE25" i="7"/>
  <c r="CF25" i="7"/>
  <c r="CJ25" i="7"/>
  <c r="CK25" i="7"/>
  <c r="CL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W26" i="7"/>
  <c r="BX26" i="7"/>
  <c r="BY26" i="7"/>
  <c r="BZ26" i="7"/>
  <c r="CA26" i="7"/>
  <c r="CB26" i="7"/>
  <c r="CC26" i="7"/>
  <c r="CD26" i="7"/>
  <c r="CE26" i="7"/>
  <c r="CF26" i="7"/>
  <c r="CJ26" i="7"/>
  <c r="CK26" i="7"/>
  <c r="CL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W27" i="7"/>
  <c r="BX27" i="7"/>
  <c r="BY27" i="7"/>
  <c r="BZ27" i="7"/>
  <c r="CA27" i="7"/>
  <c r="CB27" i="7"/>
  <c r="CC27" i="7"/>
  <c r="CD27" i="7"/>
  <c r="CE27" i="7"/>
  <c r="CF27" i="7"/>
  <c r="CJ27" i="7"/>
  <c r="CK27" i="7"/>
  <c r="CL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W28" i="7"/>
  <c r="BX28" i="7"/>
  <c r="BY28" i="7"/>
  <c r="BZ28" i="7"/>
  <c r="CA28" i="7"/>
  <c r="CB28" i="7"/>
  <c r="CC28" i="7"/>
  <c r="CD28" i="7"/>
  <c r="CE28" i="7"/>
  <c r="CF28" i="7"/>
  <c r="CJ28" i="7"/>
  <c r="CK28" i="7"/>
  <c r="CL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W29" i="7"/>
  <c r="BX29" i="7"/>
  <c r="BY29" i="7"/>
  <c r="BZ29" i="7"/>
  <c r="CA29" i="7"/>
  <c r="CB29" i="7"/>
  <c r="CC29" i="7"/>
  <c r="CD29" i="7"/>
  <c r="CE29" i="7"/>
  <c r="CF29" i="7"/>
  <c r="CJ29" i="7"/>
  <c r="CK29" i="7"/>
  <c r="CL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W30" i="7"/>
  <c r="BX30" i="7"/>
  <c r="BY30" i="7"/>
  <c r="BZ30" i="7"/>
  <c r="CA30" i="7"/>
  <c r="CB30" i="7"/>
  <c r="CC30" i="7"/>
  <c r="CD30" i="7"/>
  <c r="CE30" i="7"/>
  <c r="CF30" i="7"/>
  <c r="CJ30" i="7"/>
  <c r="CK30" i="7"/>
  <c r="CL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W31" i="7"/>
  <c r="BX31" i="7"/>
  <c r="BY31" i="7"/>
  <c r="BZ31" i="7"/>
  <c r="CA31" i="7"/>
  <c r="CB31" i="7"/>
  <c r="CC31" i="7"/>
  <c r="CD31" i="7"/>
  <c r="CE31" i="7"/>
  <c r="CF31" i="7"/>
  <c r="CJ31" i="7"/>
  <c r="CK31" i="7"/>
  <c r="CL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W32" i="7"/>
  <c r="BX32" i="7"/>
  <c r="BY32" i="7"/>
  <c r="BZ32" i="7"/>
  <c r="CA32" i="7"/>
  <c r="CB32" i="7"/>
  <c r="CC32" i="7"/>
  <c r="CD32" i="7"/>
  <c r="CE32" i="7"/>
  <c r="CF32" i="7"/>
  <c r="CJ32" i="7"/>
  <c r="CK32" i="7"/>
  <c r="CL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W33" i="7"/>
  <c r="BX33" i="7"/>
  <c r="BY33" i="7"/>
  <c r="BZ33" i="7"/>
  <c r="CA33" i="7"/>
  <c r="CB33" i="7"/>
  <c r="CC33" i="7"/>
  <c r="CD33" i="7"/>
  <c r="CE33" i="7"/>
  <c r="CF33" i="7"/>
  <c r="CJ33" i="7"/>
  <c r="CK33" i="7"/>
  <c r="CL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W34" i="7"/>
  <c r="BX34" i="7"/>
  <c r="BY34" i="7"/>
  <c r="BZ34" i="7"/>
  <c r="CA34" i="7"/>
  <c r="CB34" i="7"/>
  <c r="CC34" i="7"/>
  <c r="CD34" i="7"/>
  <c r="CE34" i="7"/>
  <c r="CF34" i="7"/>
  <c r="CJ34" i="7"/>
  <c r="CK34" i="7"/>
  <c r="CL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CM33" i="7" l="1"/>
  <c r="CC33" i="9" s="1"/>
  <c r="CM29" i="7"/>
  <c r="CC29" i="9" s="1"/>
  <c r="CM25" i="7"/>
  <c r="CC25" i="9" s="1"/>
  <c r="CM24" i="7"/>
  <c r="CC24" i="9" s="1"/>
  <c r="CM20" i="7"/>
  <c r="CC20" i="9" s="1"/>
  <c r="CG31" i="9"/>
  <c r="CG23" i="9"/>
  <c r="CG27" i="9"/>
  <c r="CM32" i="7"/>
  <c r="CC32" i="9" s="1"/>
  <c r="CM28" i="7"/>
  <c r="CC28" i="9" s="1"/>
  <c r="CM34" i="7"/>
  <c r="CC34" i="9" s="1"/>
  <c r="CM30" i="7"/>
  <c r="CC30" i="9" s="1"/>
  <c r="CM26" i="7"/>
  <c r="CC26" i="9" s="1"/>
  <c r="CM22" i="7"/>
  <c r="CC22" i="9" s="1"/>
  <c r="CG34" i="9"/>
  <c r="CG30" i="9"/>
  <c r="CG26" i="9"/>
  <c r="CG22" i="9"/>
  <c r="CM31" i="7"/>
  <c r="CC31" i="9" s="1"/>
  <c r="CM27" i="7"/>
  <c r="CC27" i="9" s="1"/>
  <c r="CM23" i="7"/>
  <c r="CC23" i="9" s="1"/>
  <c r="CG33" i="9"/>
  <c r="CG29" i="9"/>
  <c r="CG25" i="9"/>
  <c r="CG21" i="9"/>
  <c r="CG32" i="9"/>
  <c r="CG28" i="9"/>
  <c r="CG24" i="9"/>
  <c r="CG20" i="9"/>
  <c r="CI26" i="7"/>
  <c r="BK30" i="7"/>
  <c r="BC30" i="6" s="1"/>
  <c r="CH23" i="7"/>
  <c r="CI29" i="7"/>
  <c r="CE32" i="6"/>
  <c r="CE24" i="6"/>
  <c r="BK22" i="7"/>
  <c r="CH21" i="7"/>
  <c r="CE25" i="6"/>
  <c r="CH31" i="7"/>
  <c r="CI28" i="7"/>
  <c r="CE33" i="6"/>
  <c r="CE26" i="6"/>
  <c r="CE27" i="6"/>
  <c r="CE31" i="6"/>
  <c r="CE23" i="6"/>
  <c r="CE30" i="6"/>
  <c r="CE22" i="6"/>
  <c r="CE28" i="6"/>
  <c r="CE20" i="6"/>
  <c r="CE29" i="6"/>
  <c r="CE21" i="6"/>
  <c r="AZ22" i="6"/>
  <c r="CI34" i="7"/>
  <c r="CH26" i="7"/>
  <c r="CH25" i="7"/>
  <c r="CI23" i="7"/>
  <c r="AP20" i="7"/>
  <c r="AY33" i="7"/>
  <c r="AH33" i="7"/>
  <c r="BK29" i="7"/>
  <c r="CI21" i="7"/>
  <c r="BK34" i="7"/>
  <c r="CI33" i="7"/>
  <c r="BK33" i="7"/>
  <c r="AP33" i="7"/>
  <c r="CI32" i="7"/>
  <c r="BK31" i="7"/>
  <c r="CI30" i="7"/>
  <c r="AP30" i="7"/>
  <c r="CH29" i="7"/>
  <c r="BK27" i="7"/>
  <c r="AH27" i="7"/>
  <c r="BK24" i="7"/>
  <c r="CH34" i="7"/>
  <c r="CH32" i="7"/>
  <c r="CI31" i="7"/>
  <c r="AY25" i="7"/>
  <c r="BK21" i="7"/>
  <c r="BK32" i="7"/>
  <c r="CH28" i="7"/>
  <c r="BK26" i="7"/>
  <c r="CI25" i="7"/>
  <c r="BK23" i="7"/>
  <c r="AY23" i="7"/>
  <c r="AP22" i="7"/>
  <c r="CE34" i="6"/>
  <c r="BK20" i="7"/>
  <c r="Z20" i="7"/>
  <c r="CH33" i="7"/>
  <c r="CG27" i="7"/>
  <c r="CH20" i="7"/>
  <c r="CI20" i="7"/>
  <c r="AZ30" i="6"/>
  <c r="CH30" i="7"/>
  <c r="BK28" i="7"/>
  <c r="Z28" i="7"/>
  <c r="CI27" i="7"/>
  <c r="CI24" i="7"/>
  <c r="CH27" i="7"/>
  <c r="BK25" i="7"/>
  <c r="CH24" i="7"/>
  <c r="CI22" i="7"/>
  <c r="CH22" i="7"/>
  <c r="Z33" i="7"/>
  <c r="CG32" i="7"/>
  <c r="AH32" i="7"/>
  <c r="AY30" i="7"/>
  <c r="Z25" i="7"/>
  <c r="CG24" i="7"/>
  <c r="AH24" i="7"/>
  <c r="AY22" i="7"/>
  <c r="AP32" i="7"/>
  <c r="Z30" i="7"/>
  <c r="CG29" i="7"/>
  <c r="AH29" i="7"/>
  <c r="AY27" i="7"/>
  <c r="AP24" i="7"/>
  <c r="Z22" i="7"/>
  <c r="CG21" i="7"/>
  <c r="AH21" i="7"/>
  <c r="CG34" i="7"/>
  <c r="AY32" i="7"/>
  <c r="AP29" i="7"/>
  <c r="AP27" i="7"/>
  <c r="Z27" i="7"/>
  <c r="CG26" i="7"/>
  <c r="AH26" i="7"/>
  <c r="AY24" i="7"/>
  <c r="AP21" i="7"/>
  <c r="Z32" i="7"/>
  <c r="CG31" i="7"/>
  <c r="AH31" i="7"/>
  <c r="AY29" i="7"/>
  <c r="AP26" i="7"/>
  <c r="Z24" i="7"/>
  <c r="CG23" i="7"/>
  <c r="AH23" i="7"/>
  <c r="AY21" i="7"/>
  <c r="AY34" i="7"/>
  <c r="AH34" i="7"/>
  <c r="AP31" i="7"/>
  <c r="Z29" i="7"/>
  <c r="CG28" i="7"/>
  <c r="AY26" i="7"/>
  <c r="AP23" i="7"/>
  <c r="Z21" i="7"/>
  <c r="CG20" i="7"/>
  <c r="AH20" i="7"/>
  <c r="AP34" i="7"/>
  <c r="Z34" i="7"/>
  <c r="CG33" i="7"/>
  <c r="AY31" i="7"/>
  <c r="AP28" i="7"/>
  <c r="Z26" i="7"/>
  <c r="CG25" i="7"/>
  <c r="AH25" i="7"/>
  <c r="Z31" i="7"/>
  <c r="CG30" i="7"/>
  <c r="AH30" i="7"/>
  <c r="AY28" i="7"/>
  <c r="AH28" i="7"/>
  <c r="AP25" i="7"/>
  <c r="Z23" i="7"/>
  <c r="CG22" i="7"/>
  <c r="AH22" i="7"/>
  <c r="AY20" i="7"/>
  <c r="AW30" i="6" l="1"/>
  <c r="AX30" i="6"/>
  <c r="BB30" i="6"/>
  <c r="AG22" i="9"/>
  <c r="AC22" i="9"/>
  <c r="AE22" i="9"/>
  <c r="AB22" i="9"/>
  <c r="AF22" i="9"/>
  <c r="AD22" i="9"/>
  <c r="AA22" i="9"/>
  <c r="X31" i="9"/>
  <c r="T31" i="9"/>
  <c r="P31" i="9"/>
  <c r="L31" i="9"/>
  <c r="V31" i="9"/>
  <c r="Q31" i="9"/>
  <c r="K31" i="9"/>
  <c r="Z31" i="9"/>
  <c r="S31" i="9"/>
  <c r="M31" i="9"/>
  <c r="Y31" i="9"/>
  <c r="O31" i="9"/>
  <c r="W31" i="9"/>
  <c r="N31" i="9"/>
  <c r="U31" i="9"/>
  <c r="J31" i="9"/>
  <c r="R31" i="9"/>
  <c r="AM34" i="9"/>
  <c r="AI34" i="9"/>
  <c r="AL34" i="9"/>
  <c r="AH34" i="9"/>
  <c r="AK34" i="9"/>
  <c r="AJ34" i="9"/>
  <c r="AN34" i="9"/>
  <c r="AN31" i="9"/>
  <c r="AJ31" i="9"/>
  <c r="AL31" i="9"/>
  <c r="AH31" i="9"/>
  <c r="AI31" i="9"/>
  <c r="AM31" i="9"/>
  <c r="AK31" i="9"/>
  <c r="AU29" i="9"/>
  <c r="AQ29" i="9"/>
  <c r="AR29" i="9"/>
  <c r="AP29" i="9"/>
  <c r="AV29" i="9"/>
  <c r="AO29" i="9"/>
  <c r="AT29" i="9"/>
  <c r="AS29" i="9"/>
  <c r="W27" i="9"/>
  <c r="S27" i="9"/>
  <c r="O27" i="9"/>
  <c r="K27" i="9"/>
  <c r="V27" i="9"/>
  <c r="Q27" i="9"/>
  <c r="L27" i="9"/>
  <c r="X27" i="9"/>
  <c r="P27" i="9"/>
  <c r="U27" i="9"/>
  <c r="N27" i="9"/>
  <c r="Z27" i="9"/>
  <c r="T27" i="9"/>
  <c r="M27" i="9"/>
  <c r="Y27" i="9"/>
  <c r="R27" i="9"/>
  <c r="J27" i="9"/>
  <c r="AM24" i="9"/>
  <c r="AI24" i="9"/>
  <c r="AJ24" i="9"/>
  <c r="AN24" i="9"/>
  <c r="AK24" i="9"/>
  <c r="AH24" i="9"/>
  <c r="AL24" i="9"/>
  <c r="BI24" i="9"/>
  <c r="BJ24" i="9"/>
  <c r="BY24" i="9"/>
  <c r="BU24" i="9"/>
  <c r="BQ24" i="9"/>
  <c r="BM24" i="9"/>
  <c r="CB24" i="9"/>
  <c r="BW24" i="9"/>
  <c r="BR24" i="9"/>
  <c r="BL24" i="9"/>
  <c r="BZ24" i="9"/>
  <c r="BS24" i="9"/>
  <c r="BK24" i="9"/>
  <c r="BX24" i="9"/>
  <c r="BO24" i="9"/>
  <c r="BV24" i="9"/>
  <c r="BH24" i="9"/>
  <c r="BT24" i="9"/>
  <c r="BP24" i="9"/>
  <c r="CA24" i="9"/>
  <c r="CF24" i="9" s="1"/>
  <c r="BK24" i="6"/>
  <c r="BO24" i="6"/>
  <c r="BM24" i="6"/>
  <c r="BN24" i="9"/>
  <c r="BH24" i="6"/>
  <c r="BL24" i="6"/>
  <c r="BP24" i="6"/>
  <c r="BQ24" i="6"/>
  <c r="BI24" i="6"/>
  <c r="BN24" i="6"/>
  <c r="BJ24" i="6"/>
  <c r="CB24" i="6"/>
  <c r="CD24" i="9"/>
  <c r="CB30" i="6"/>
  <c r="CD30" i="9"/>
  <c r="AX21" i="6"/>
  <c r="BE21" i="9"/>
  <c r="BA21" i="9"/>
  <c r="AW21" i="9"/>
  <c r="BC21" i="9"/>
  <c r="AX21" i="9"/>
  <c r="BF21" i="9"/>
  <c r="AY21" i="9"/>
  <c r="BG21" i="9"/>
  <c r="BD21" i="9"/>
  <c r="BB21" i="9"/>
  <c r="AZ21" i="9"/>
  <c r="CB29" i="6"/>
  <c r="CD29" i="9"/>
  <c r="AT33" i="9"/>
  <c r="AP33" i="9"/>
  <c r="AS33" i="9"/>
  <c r="AU33" i="9"/>
  <c r="AV33" i="9"/>
  <c r="AQ33" i="9"/>
  <c r="AO33" i="9"/>
  <c r="AR33" i="9"/>
  <c r="AE34" i="9"/>
  <c r="AA34" i="9"/>
  <c r="AD34" i="9"/>
  <c r="AC34" i="9"/>
  <c r="AG34" i="9"/>
  <c r="AF34" i="9"/>
  <c r="AB34" i="9"/>
  <c r="AG21" i="9"/>
  <c r="AC21" i="9"/>
  <c r="AB21" i="9"/>
  <c r="AD21" i="9"/>
  <c r="AE21" i="9"/>
  <c r="AA21" i="9"/>
  <c r="AF21" i="9"/>
  <c r="W25" i="9"/>
  <c r="S25" i="9"/>
  <c r="O25" i="9"/>
  <c r="K25" i="9"/>
  <c r="V25" i="9"/>
  <c r="Q25" i="9"/>
  <c r="L25" i="9"/>
  <c r="Y25" i="9"/>
  <c r="R25" i="9"/>
  <c r="J25" i="9"/>
  <c r="U25" i="9"/>
  <c r="M25" i="9"/>
  <c r="Z25" i="9"/>
  <c r="N25" i="9"/>
  <c r="X25" i="9"/>
  <c r="T25" i="9"/>
  <c r="P25" i="9"/>
  <c r="BG25" i="9"/>
  <c r="BC25" i="9"/>
  <c r="AY25" i="9"/>
  <c r="BB25" i="9"/>
  <c r="AW25" i="9"/>
  <c r="BA25" i="9"/>
  <c r="BF25" i="9"/>
  <c r="AZ25" i="9"/>
  <c r="BE25" i="9"/>
  <c r="AX25" i="9"/>
  <c r="BD25" i="9"/>
  <c r="CB33" i="6"/>
  <c r="CD33" i="9"/>
  <c r="AX26" i="6"/>
  <c r="BG26" i="9"/>
  <c r="BC26" i="9"/>
  <c r="AY26" i="9"/>
  <c r="BE26" i="9"/>
  <c r="AZ26" i="9"/>
  <c r="BA26" i="9"/>
  <c r="BF26" i="9"/>
  <c r="AX26" i="9"/>
  <c r="BD26" i="9"/>
  <c r="AW26" i="9"/>
  <c r="BB26" i="9"/>
  <c r="AP25" i="6"/>
  <c r="AU25" i="9"/>
  <c r="AQ25" i="9"/>
  <c r="AR25" i="9"/>
  <c r="AT25" i="9"/>
  <c r="AP25" i="9"/>
  <c r="AV25" i="9"/>
  <c r="AS25" i="9"/>
  <c r="AO25" i="9"/>
  <c r="AW24" i="6"/>
  <c r="BG24" i="9"/>
  <c r="BC24" i="9"/>
  <c r="AY24" i="9"/>
  <c r="BE24" i="9"/>
  <c r="AZ24" i="9"/>
  <c r="BB24" i="9"/>
  <c r="BD24" i="9"/>
  <c r="AW24" i="9"/>
  <c r="BF24" i="9"/>
  <c r="BA24" i="9"/>
  <c r="AX24" i="9"/>
  <c r="AI30" i="6"/>
  <c r="AN30" i="9"/>
  <c r="AJ30" i="9"/>
  <c r="AI30" i="9"/>
  <c r="AH30" i="9"/>
  <c r="AM30" i="9"/>
  <c r="AL30" i="9"/>
  <c r="AK30" i="9"/>
  <c r="AL33" i="9"/>
  <c r="AH33" i="9"/>
  <c r="AN33" i="9"/>
  <c r="AI33" i="9"/>
  <c r="AM33" i="9"/>
  <c r="AK33" i="9"/>
  <c r="AJ33" i="9"/>
  <c r="CC21" i="6"/>
  <c r="CE21" i="9"/>
  <c r="AK20" i="9"/>
  <c r="AJ20" i="9"/>
  <c r="AL20" i="9"/>
  <c r="AI20" i="9"/>
  <c r="AH20" i="9"/>
  <c r="AN20" i="9"/>
  <c r="AM20" i="9"/>
  <c r="CC34" i="6"/>
  <c r="CE34" i="9"/>
  <c r="CB21" i="6"/>
  <c r="CD21" i="9"/>
  <c r="CC29" i="6"/>
  <c r="CE29" i="9"/>
  <c r="Y23" i="9"/>
  <c r="U23" i="9"/>
  <c r="Q23" i="9"/>
  <c r="M23" i="9"/>
  <c r="W23" i="9"/>
  <c r="R23" i="9"/>
  <c r="L23" i="9"/>
  <c r="T23" i="9"/>
  <c r="N23" i="9"/>
  <c r="S23" i="9"/>
  <c r="J23" i="9"/>
  <c r="Z23" i="9"/>
  <c r="P23" i="9"/>
  <c r="X23" i="9"/>
  <c r="O23" i="9"/>
  <c r="V23" i="9"/>
  <c r="K23" i="9"/>
  <c r="AF30" i="9"/>
  <c r="AB30" i="9"/>
  <c r="AD30" i="9"/>
  <c r="AA30" i="9"/>
  <c r="AE30" i="9"/>
  <c r="AC30" i="9"/>
  <c r="AG30" i="9"/>
  <c r="BI25" i="9"/>
  <c r="BJ25" i="9"/>
  <c r="BY25" i="9"/>
  <c r="BU25" i="9"/>
  <c r="BQ25" i="9"/>
  <c r="BM25" i="9"/>
  <c r="BZ25" i="9"/>
  <c r="BT25" i="9"/>
  <c r="BO25" i="9"/>
  <c r="BH25" i="9"/>
  <c r="BX25" i="9"/>
  <c r="BR25" i="9"/>
  <c r="BK25" i="9"/>
  <c r="BW25" i="9"/>
  <c r="BP25" i="9"/>
  <c r="CB25" i="9"/>
  <c r="BV25" i="9"/>
  <c r="BN25" i="9"/>
  <c r="CA25" i="9"/>
  <c r="CF25" i="9" s="1"/>
  <c r="BS25" i="9"/>
  <c r="BI25" i="6"/>
  <c r="BM25" i="6"/>
  <c r="BQ25" i="6"/>
  <c r="BK25" i="6"/>
  <c r="BL25" i="9"/>
  <c r="BJ25" i="6"/>
  <c r="BN25" i="6"/>
  <c r="BO25" i="6"/>
  <c r="BH25" i="6"/>
  <c r="BL25" i="6"/>
  <c r="BP25" i="6"/>
  <c r="CB33" i="9"/>
  <c r="BX33" i="9"/>
  <c r="BT33" i="9"/>
  <c r="BP33" i="9"/>
  <c r="BL33" i="9"/>
  <c r="BI33" i="9"/>
  <c r="CA33" i="9"/>
  <c r="CF33" i="9" s="1"/>
  <c r="BV33" i="9"/>
  <c r="BQ33" i="9"/>
  <c r="BK33" i="9"/>
  <c r="BY33" i="9"/>
  <c r="BR33" i="9"/>
  <c r="BH33" i="9"/>
  <c r="BZ33" i="9"/>
  <c r="BO33" i="9"/>
  <c r="BS33" i="9"/>
  <c r="BN33" i="9"/>
  <c r="BW33" i="9"/>
  <c r="BM33" i="9"/>
  <c r="BJ33" i="9"/>
  <c r="BU33" i="9"/>
  <c r="BI33" i="6"/>
  <c r="BM33" i="6"/>
  <c r="BQ33" i="6"/>
  <c r="BK33" i="6"/>
  <c r="BJ33" i="6"/>
  <c r="BN33" i="6"/>
  <c r="BO33" i="6"/>
  <c r="BP33" i="6"/>
  <c r="BH33" i="6"/>
  <c r="BL33" i="6"/>
  <c r="BI20" i="9"/>
  <c r="BJ20" i="9"/>
  <c r="CA20" i="9"/>
  <c r="CF20" i="9" s="1"/>
  <c r="BW20" i="9"/>
  <c r="BS20" i="9"/>
  <c r="BO20" i="9"/>
  <c r="BK20" i="9"/>
  <c r="BX20" i="9"/>
  <c r="BR20" i="9"/>
  <c r="BM20" i="9"/>
  <c r="BV20" i="9"/>
  <c r="BP20" i="9"/>
  <c r="BY20" i="9"/>
  <c r="BN20" i="9"/>
  <c r="BU20" i="9"/>
  <c r="BL20" i="9"/>
  <c r="CB20" i="9"/>
  <c r="BT20" i="9"/>
  <c r="BH20" i="9"/>
  <c r="BK20" i="6"/>
  <c r="BO20" i="6"/>
  <c r="BM20" i="6"/>
  <c r="BQ20" i="6"/>
  <c r="BZ20" i="9"/>
  <c r="BH20" i="6"/>
  <c r="BL20" i="6"/>
  <c r="BP20" i="6"/>
  <c r="BQ20" i="9"/>
  <c r="BI20" i="6"/>
  <c r="BJ20" i="6"/>
  <c r="BN20" i="6"/>
  <c r="BI28" i="9"/>
  <c r="BJ28" i="9"/>
  <c r="BY28" i="9"/>
  <c r="BU28" i="9"/>
  <c r="BQ28" i="9"/>
  <c r="BM28" i="9"/>
  <c r="CB28" i="9"/>
  <c r="BW28" i="9"/>
  <c r="BR28" i="9"/>
  <c r="BL28" i="9"/>
  <c r="BV28" i="9"/>
  <c r="BO28" i="9"/>
  <c r="CA28" i="9"/>
  <c r="CF28" i="9" s="1"/>
  <c r="BT28" i="9"/>
  <c r="BN28" i="9"/>
  <c r="BZ28" i="9"/>
  <c r="BS28" i="9"/>
  <c r="BK28" i="9"/>
  <c r="BP28" i="9"/>
  <c r="BH28" i="9"/>
  <c r="BK28" i="6"/>
  <c r="BO28" i="6"/>
  <c r="BQ28" i="6"/>
  <c r="BX28" i="9"/>
  <c r="BH28" i="6"/>
  <c r="BL28" i="6"/>
  <c r="BP28" i="6"/>
  <c r="BM28" i="6"/>
  <c r="BI28" i="6"/>
  <c r="BJ28" i="6"/>
  <c r="BN28" i="6"/>
  <c r="AU34" i="9"/>
  <c r="AQ34" i="9"/>
  <c r="AT34" i="9"/>
  <c r="AP34" i="9"/>
  <c r="AS34" i="9"/>
  <c r="AV34" i="9"/>
  <c r="AO34" i="9"/>
  <c r="AR34" i="9"/>
  <c r="Y24" i="9"/>
  <c r="U24" i="9"/>
  <c r="Q24" i="9"/>
  <c r="M24" i="9"/>
  <c r="Z24" i="9"/>
  <c r="T24" i="9"/>
  <c r="O24" i="9"/>
  <c r="J24" i="9"/>
  <c r="S24" i="9"/>
  <c r="L24" i="9"/>
  <c r="W24" i="9"/>
  <c r="N24" i="9"/>
  <c r="V24" i="9"/>
  <c r="K24" i="9"/>
  <c r="R24" i="9"/>
  <c r="X24" i="9"/>
  <c r="P24" i="9"/>
  <c r="CB31" i="9"/>
  <c r="BX31" i="9"/>
  <c r="CA31" i="9"/>
  <c r="CF31" i="9" s="1"/>
  <c r="BV31" i="9"/>
  <c r="BR31" i="9"/>
  <c r="BN31" i="9"/>
  <c r="BH31" i="9"/>
  <c r="BI31" i="9"/>
  <c r="BZ31" i="9"/>
  <c r="BT31" i="9"/>
  <c r="BO31" i="9"/>
  <c r="BS31" i="9"/>
  <c r="BL31" i="9"/>
  <c r="BW31" i="9"/>
  <c r="BM31" i="9"/>
  <c r="BU31" i="9"/>
  <c r="BK31" i="9"/>
  <c r="BJ31" i="9"/>
  <c r="BQ31" i="9"/>
  <c r="BY31" i="9"/>
  <c r="BP31" i="9"/>
  <c r="BI31" i="6"/>
  <c r="BM31" i="6"/>
  <c r="BQ31" i="6"/>
  <c r="BK31" i="6"/>
  <c r="BJ31" i="6"/>
  <c r="BN31" i="6"/>
  <c r="BO31" i="6"/>
  <c r="BH31" i="6"/>
  <c r="BL31" i="6"/>
  <c r="BP31" i="6"/>
  <c r="AE26" i="9"/>
  <c r="AA26" i="9"/>
  <c r="AD26" i="9"/>
  <c r="AF26" i="9"/>
  <c r="AC26" i="9"/>
  <c r="AB26" i="9"/>
  <c r="AG26" i="9"/>
  <c r="AM29" i="9"/>
  <c r="AI29" i="9"/>
  <c r="AL29" i="9"/>
  <c r="AJ29" i="9"/>
  <c r="AH29" i="9"/>
  <c r="AN29" i="9"/>
  <c r="AK29" i="9"/>
  <c r="BI21" i="9"/>
  <c r="BJ21" i="9"/>
  <c r="CA21" i="9"/>
  <c r="CF21" i="9" s="1"/>
  <c r="BW21" i="9"/>
  <c r="BS21" i="9"/>
  <c r="BO21" i="9"/>
  <c r="BK21" i="9"/>
  <c r="BZ21" i="9"/>
  <c r="BU21" i="9"/>
  <c r="BP21" i="9"/>
  <c r="BH21" i="9"/>
  <c r="BV21" i="9"/>
  <c r="BN21" i="9"/>
  <c r="CB21" i="9"/>
  <c r="BR21" i="9"/>
  <c r="BY21" i="9"/>
  <c r="BQ21" i="9"/>
  <c r="BX21" i="9"/>
  <c r="BM21" i="9"/>
  <c r="BI21" i="6"/>
  <c r="BM21" i="6"/>
  <c r="BQ21" i="6"/>
  <c r="BO21" i="6"/>
  <c r="BJ21" i="6"/>
  <c r="BN21" i="6"/>
  <c r="BK21" i="6"/>
  <c r="BT21" i="9"/>
  <c r="BL21" i="9"/>
  <c r="BL21" i="6"/>
  <c r="BP21" i="6"/>
  <c r="BH21" i="6"/>
  <c r="AE29" i="9"/>
  <c r="AA29" i="9"/>
  <c r="AG29" i="9"/>
  <c r="AB29" i="9"/>
  <c r="AC29" i="9"/>
  <c r="AF29" i="9"/>
  <c r="AD29" i="9"/>
  <c r="AS22" i="9"/>
  <c r="AO22" i="9"/>
  <c r="AU22" i="9"/>
  <c r="AP22" i="9"/>
  <c r="AQ22" i="9"/>
  <c r="AR22" i="9"/>
  <c r="AV22" i="9"/>
  <c r="AT22" i="9"/>
  <c r="AV30" i="9"/>
  <c r="AR30" i="9"/>
  <c r="AT30" i="9"/>
  <c r="AO30" i="9"/>
  <c r="AP30" i="9"/>
  <c r="AU30" i="9"/>
  <c r="AS30" i="9"/>
  <c r="AQ30" i="9"/>
  <c r="CB22" i="6"/>
  <c r="CD22" i="9"/>
  <c r="CB27" i="6"/>
  <c r="CD27" i="9"/>
  <c r="W28" i="9"/>
  <c r="S28" i="9"/>
  <c r="O28" i="9"/>
  <c r="K28" i="9"/>
  <c r="Y28" i="9"/>
  <c r="T28" i="9"/>
  <c r="N28" i="9"/>
  <c r="V28" i="9"/>
  <c r="P28" i="9"/>
  <c r="U28" i="9"/>
  <c r="M28" i="9"/>
  <c r="Z28" i="9"/>
  <c r="R28" i="9"/>
  <c r="L28" i="9"/>
  <c r="J28" i="9"/>
  <c r="X28" i="9"/>
  <c r="Q28" i="9"/>
  <c r="CC20" i="6"/>
  <c r="CE20" i="9"/>
  <c r="Y20" i="9"/>
  <c r="U20" i="9"/>
  <c r="Q20" i="9"/>
  <c r="M20" i="9"/>
  <c r="Z20" i="9"/>
  <c r="T20" i="9"/>
  <c r="O20" i="9"/>
  <c r="J20" i="9"/>
  <c r="W20" i="9"/>
  <c r="P20" i="9"/>
  <c r="R20" i="9"/>
  <c r="X20" i="9"/>
  <c r="N20" i="9"/>
  <c r="V20" i="9"/>
  <c r="L20" i="9"/>
  <c r="K20" i="9"/>
  <c r="S20" i="9"/>
  <c r="AU23" i="6"/>
  <c r="AS23" i="9"/>
  <c r="AO23" i="9"/>
  <c r="AR23" i="9"/>
  <c r="AV23" i="9"/>
  <c r="AP23" i="9"/>
  <c r="AU23" i="9"/>
  <c r="AT23" i="9"/>
  <c r="AQ23" i="9"/>
  <c r="CB28" i="6"/>
  <c r="CD28" i="9"/>
  <c r="CC31" i="6"/>
  <c r="CE31" i="9"/>
  <c r="AC27" i="6"/>
  <c r="AE27" i="9"/>
  <c r="AA27" i="9"/>
  <c r="AG27" i="9"/>
  <c r="AB27" i="9"/>
  <c r="AD27" i="9"/>
  <c r="AC27" i="9"/>
  <c r="AF27" i="9"/>
  <c r="CC30" i="6"/>
  <c r="CE30" i="9"/>
  <c r="BB33" i="6"/>
  <c r="BF33" i="9"/>
  <c r="BB33" i="9"/>
  <c r="AX33" i="9"/>
  <c r="BD33" i="9"/>
  <c r="AY33" i="9"/>
  <c r="BA33" i="9"/>
  <c r="BE33" i="9"/>
  <c r="BC33" i="9"/>
  <c r="AZ33" i="9"/>
  <c r="AW33" i="9"/>
  <c r="BG33" i="9"/>
  <c r="BG29" i="9"/>
  <c r="BC29" i="9"/>
  <c r="AY29" i="9"/>
  <c r="BB29" i="9"/>
  <c r="AW29" i="9"/>
  <c r="BE29" i="9"/>
  <c r="AX29" i="9"/>
  <c r="BD29" i="9"/>
  <c r="BA29" i="9"/>
  <c r="AZ29" i="9"/>
  <c r="BF29" i="9"/>
  <c r="CC23" i="6"/>
  <c r="CE23" i="9"/>
  <c r="CC28" i="6"/>
  <c r="CE28" i="9"/>
  <c r="AW22" i="6"/>
  <c r="BE22" i="9"/>
  <c r="BA22" i="9"/>
  <c r="AW22" i="9"/>
  <c r="BF22" i="9"/>
  <c r="AZ22" i="9"/>
  <c r="BD22" i="9"/>
  <c r="AX22" i="9"/>
  <c r="BB22" i="9"/>
  <c r="AY22" i="9"/>
  <c r="BG22" i="9"/>
  <c r="BC22" i="9"/>
  <c r="CB23" i="6"/>
  <c r="CD23" i="9"/>
  <c r="AE28" i="9"/>
  <c r="AA28" i="9"/>
  <c r="AD28" i="9"/>
  <c r="AC28" i="9"/>
  <c r="AB28" i="9"/>
  <c r="AG28" i="9"/>
  <c r="AF28" i="9"/>
  <c r="AM28" i="9"/>
  <c r="AI28" i="9"/>
  <c r="AJ28" i="9"/>
  <c r="AK28" i="9"/>
  <c r="AH28" i="9"/>
  <c r="AN28" i="9"/>
  <c r="AL28" i="9"/>
  <c r="AK23" i="9"/>
  <c r="AM23" i="9"/>
  <c r="AH23" i="9"/>
  <c r="AI23" i="9"/>
  <c r="AL23" i="9"/>
  <c r="AJ23" i="9"/>
  <c r="AN23" i="9"/>
  <c r="AG23" i="9"/>
  <c r="AC23" i="9"/>
  <c r="AB23" i="9"/>
  <c r="AA23" i="9"/>
  <c r="AD23" i="9"/>
  <c r="AF23" i="9"/>
  <c r="AE23" i="9"/>
  <c r="AK21" i="9"/>
  <c r="AM21" i="9"/>
  <c r="AH21" i="9"/>
  <c r="AJ21" i="9"/>
  <c r="AN21" i="9"/>
  <c r="AL21" i="9"/>
  <c r="AI21" i="9"/>
  <c r="BI34" i="9"/>
  <c r="BY34" i="9"/>
  <c r="BU34" i="9"/>
  <c r="BQ34" i="9"/>
  <c r="BM34" i="9"/>
  <c r="BJ34" i="9"/>
  <c r="CB34" i="9"/>
  <c r="BX34" i="9"/>
  <c r="BT34" i="9"/>
  <c r="BP34" i="9"/>
  <c r="BL34" i="9"/>
  <c r="CA34" i="9"/>
  <c r="CF34" i="9" s="1"/>
  <c r="BS34" i="9"/>
  <c r="BK34" i="9"/>
  <c r="BR34" i="9"/>
  <c r="BO34" i="9"/>
  <c r="BZ34" i="9"/>
  <c r="BH34" i="9"/>
  <c r="BW34" i="9"/>
  <c r="BV34" i="9"/>
  <c r="BN34" i="9"/>
  <c r="BK34" i="6"/>
  <c r="BO34" i="6"/>
  <c r="BM34" i="6"/>
  <c r="BH34" i="6"/>
  <c r="BL34" i="6"/>
  <c r="BP34" i="6"/>
  <c r="BI34" i="6"/>
  <c r="BQ34" i="6"/>
  <c r="BJ34" i="6"/>
  <c r="BN34" i="6"/>
  <c r="X30" i="9"/>
  <c r="T30" i="9"/>
  <c r="Y30" i="9"/>
  <c r="S30" i="9"/>
  <c r="O30" i="9"/>
  <c r="K30" i="9"/>
  <c r="U30" i="9"/>
  <c r="N30" i="9"/>
  <c r="V30" i="9"/>
  <c r="M30" i="9"/>
  <c r="R30" i="9"/>
  <c r="L30" i="9"/>
  <c r="Z30" i="9"/>
  <c r="Q30" i="9"/>
  <c r="J30" i="9"/>
  <c r="W30" i="9"/>
  <c r="P30" i="9"/>
  <c r="BI32" i="9"/>
  <c r="BJ32" i="9"/>
  <c r="CB32" i="9"/>
  <c r="BX32" i="9"/>
  <c r="BT32" i="9"/>
  <c r="BP32" i="9"/>
  <c r="BL32" i="9"/>
  <c r="BY32" i="9"/>
  <c r="BS32" i="9"/>
  <c r="BN32" i="9"/>
  <c r="BZ32" i="9"/>
  <c r="BR32" i="9"/>
  <c r="BK32" i="9"/>
  <c r="BV32" i="9"/>
  <c r="BM32" i="9"/>
  <c r="CA32" i="9"/>
  <c r="CF32" i="9" s="1"/>
  <c r="BO32" i="9"/>
  <c r="BW32" i="9"/>
  <c r="BH32" i="9"/>
  <c r="BU32" i="9"/>
  <c r="BQ32" i="9"/>
  <c r="BK32" i="6"/>
  <c r="BO32" i="6"/>
  <c r="BM32" i="6"/>
  <c r="BH32" i="6"/>
  <c r="BL32" i="6"/>
  <c r="BP32" i="6"/>
  <c r="BI32" i="6"/>
  <c r="BQ32" i="6"/>
  <c r="BN32" i="6"/>
  <c r="BJ32" i="6"/>
  <c r="CC24" i="6"/>
  <c r="CE24" i="9"/>
  <c r="BY27" i="9"/>
  <c r="BU27" i="9"/>
  <c r="BQ27" i="9"/>
  <c r="BM27" i="9"/>
  <c r="BJ27" i="9"/>
  <c r="BZ27" i="9"/>
  <c r="BT27" i="9"/>
  <c r="BO27" i="9"/>
  <c r="BH27" i="9"/>
  <c r="BI27" i="9"/>
  <c r="BW27" i="9"/>
  <c r="BP27" i="9"/>
  <c r="CB27" i="9"/>
  <c r="BV27" i="9"/>
  <c r="BN27" i="9"/>
  <c r="CA27" i="9"/>
  <c r="CF27" i="9" s="1"/>
  <c r="BS27" i="9"/>
  <c r="BL27" i="9"/>
  <c r="BX27" i="9"/>
  <c r="BR27" i="9"/>
  <c r="BK27" i="9"/>
  <c r="BI27" i="6"/>
  <c r="BM27" i="6"/>
  <c r="BQ27" i="6"/>
  <c r="BO27" i="6"/>
  <c r="BJ27" i="6"/>
  <c r="BN27" i="6"/>
  <c r="BK27" i="6"/>
  <c r="BP27" i="6"/>
  <c r="BL27" i="6"/>
  <c r="BH27" i="6"/>
  <c r="CC25" i="6"/>
  <c r="CE25" i="9"/>
  <c r="CB34" i="6"/>
  <c r="CD34" i="9"/>
  <c r="CC32" i="6"/>
  <c r="CE32" i="9"/>
  <c r="BA34" i="6"/>
  <c r="BG34" i="9"/>
  <c r="BC34" i="9"/>
  <c r="AY34" i="9"/>
  <c r="BF34" i="9"/>
  <c r="BB34" i="9"/>
  <c r="AX34" i="9"/>
  <c r="BA34" i="9"/>
  <c r="BE34" i="9"/>
  <c r="AZ34" i="9"/>
  <c r="BD34" i="9"/>
  <c r="AW34" i="9"/>
  <c r="CB26" i="6"/>
  <c r="CD26" i="9"/>
  <c r="CC26" i="6"/>
  <c r="CE26" i="9"/>
  <c r="BI22" i="9"/>
  <c r="BJ22" i="9"/>
  <c r="CA22" i="9"/>
  <c r="CF22" i="9" s="1"/>
  <c r="BW22" i="9"/>
  <c r="BS22" i="9"/>
  <c r="BO22" i="9"/>
  <c r="BK22" i="9"/>
  <c r="BX22" i="9"/>
  <c r="BR22" i="9"/>
  <c r="BM22" i="9"/>
  <c r="CB22" i="9"/>
  <c r="BU22" i="9"/>
  <c r="BN22" i="9"/>
  <c r="BV22" i="9"/>
  <c r="BL22" i="9"/>
  <c r="BT22" i="9"/>
  <c r="BH22" i="9"/>
  <c r="BZ22" i="9"/>
  <c r="BQ22" i="9"/>
  <c r="BK22" i="6"/>
  <c r="BO22" i="6"/>
  <c r="BM22" i="6"/>
  <c r="BH22" i="6"/>
  <c r="BL22" i="6"/>
  <c r="BP22" i="6"/>
  <c r="BQ22" i="6"/>
  <c r="BY22" i="9"/>
  <c r="BI22" i="6"/>
  <c r="BP22" i="9"/>
  <c r="BJ22" i="6"/>
  <c r="BN22" i="6"/>
  <c r="AU28" i="9"/>
  <c r="AQ28" i="9"/>
  <c r="AT28" i="9"/>
  <c r="AO28" i="9"/>
  <c r="AR28" i="9"/>
  <c r="AP28" i="9"/>
  <c r="AV28" i="9"/>
  <c r="AS28" i="9"/>
  <c r="AE25" i="9"/>
  <c r="AA25" i="9"/>
  <c r="AG25" i="9"/>
  <c r="AB25" i="9"/>
  <c r="AF25" i="9"/>
  <c r="AC25" i="9"/>
  <c r="AD25" i="9"/>
  <c r="AV31" i="9"/>
  <c r="AR31" i="9"/>
  <c r="AQ31" i="9"/>
  <c r="AU31" i="9"/>
  <c r="AO31" i="9"/>
  <c r="AS31" i="9"/>
  <c r="AP31" i="9"/>
  <c r="AT31" i="9"/>
  <c r="AG20" i="9"/>
  <c r="AC20" i="9"/>
  <c r="AE20" i="9"/>
  <c r="AD20" i="9"/>
  <c r="AA20" i="9"/>
  <c r="AF20" i="9"/>
  <c r="AB20" i="9"/>
  <c r="AU26" i="9"/>
  <c r="AQ26" i="9"/>
  <c r="AT26" i="9"/>
  <c r="AO26" i="9"/>
  <c r="AS26" i="9"/>
  <c r="AR26" i="9"/>
  <c r="AP26" i="9"/>
  <c r="AV26" i="9"/>
  <c r="CA23" i="9"/>
  <c r="CF23" i="9" s="1"/>
  <c r="BW23" i="9"/>
  <c r="BS23" i="9"/>
  <c r="BO23" i="9"/>
  <c r="BK23" i="9"/>
  <c r="BZ23" i="9"/>
  <c r="BU23" i="9"/>
  <c r="BP23" i="9"/>
  <c r="BH23" i="9"/>
  <c r="BI23" i="9"/>
  <c r="BJ23" i="9"/>
  <c r="CB23" i="9"/>
  <c r="BT23" i="9"/>
  <c r="BM23" i="9"/>
  <c r="BY23" i="9"/>
  <c r="BQ23" i="9"/>
  <c r="BX23" i="9"/>
  <c r="BN23" i="9"/>
  <c r="BV23" i="9"/>
  <c r="BL23" i="9"/>
  <c r="BI23" i="6"/>
  <c r="BM23" i="6"/>
  <c r="BQ23" i="6"/>
  <c r="BK23" i="6"/>
  <c r="BJ23" i="6"/>
  <c r="BN23" i="6"/>
  <c r="BO23" i="6"/>
  <c r="BR23" i="9"/>
  <c r="BH23" i="6"/>
  <c r="BL23" i="6"/>
  <c r="BP23" i="6"/>
  <c r="AF31" i="9"/>
  <c r="AB31" i="9"/>
  <c r="AG31" i="9"/>
  <c r="AA31" i="9"/>
  <c r="AE31" i="9"/>
  <c r="AD31" i="9"/>
  <c r="AC31" i="9"/>
  <c r="AU24" i="9"/>
  <c r="AQ24" i="9"/>
  <c r="AT24" i="9"/>
  <c r="AO24" i="9"/>
  <c r="AV24" i="9"/>
  <c r="AS24" i="9"/>
  <c r="AR24" i="9"/>
  <c r="AP24" i="9"/>
  <c r="AM27" i="9"/>
  <c r="AI27" i="9"/>
  <c r="AL27" i="9"/>
  <c r="AK27" i="9"/>
  <c r="AJ27" i="9"/>
  <c r="AH27" i="9"/>
  <c r="AN27" i="9"/>
  <c r="AU27" i="9"/>
  <c r="AQ27" i="9"/>
  <c r="AR27" i="9"/>
  <c r="AS27" i="9"/>
  <c r="AP27" i="9"/>
  <c r="AV27" i="9"/>
  <c r="AO27" i="9"/>
  <c r="AT27" i="9"/>
  <c r="AL32" i="9"/>
  <c r="AH32" i="9"/>
  <c r="AK32" i="9"/>
  <c r="AN32" i="9"/>
  <c r="AI32" i="9"/>
  <c r="AM32" i="9"/>
  <c r="AJ32" i="9"/>
  <c r="Z33" i="9"/>
  <c r="V33" i="9"/>
  <c r="R33" i="9"/>
  <c r="N33" i="9"/>
  <c r="J33" i="9"/>
  <c r="X33" i="9"/>
  <c r="S33" i="9"/>
  <c r="M33" i="9"/>
  <c r="Y33" i="9"/>
  <c r="Q33" i="9"/>
  <c r="K33" i="9"/>
  <c r="T33" i="9"/>
  <c r="P33" i="9"/>
  <c r="O33" i="9"/>
  <c r="W33" i="9"/>
  <c r="L33" i="9"/>
  <c r="U33" i="9"/>
  <c r="CC27" i="6"/>
  <c r="CE27" i="9"/>
  <c r="AH22" i="6"/>
  <c r="AK22" i="9"/>
  <c r="AJ22" i="9"/>
  <c r="AI22" i="9"/>
  <c r="AH22" i="9"/>
  <c r="AN22" i="9"/>
  <c r="AM22" i="9"/>
  <c r="AL22" i="9"/>
  <c r="AS20" i="9"/>
  <c r="AO20" i="9"/>
  <c r="AU20" i="9"/>
  <c r="AP20" i="9"/>
  <c r="AR20" i="9"/>
  <c r="AT20" i="9"/>
  <c r="AQ20" i="9"/>
  <c r="AV20" i="9"/>
  <c r="AM25" i="9"/>
  <c r="AI25" i="9"/>
  <c r="AL25" i="9"/>
  <c r="AN25" i="9"/>
  <c r="AJ25" i="9"/>
  <c r="AH25" i="9"/>
  <c r="AK25" i="9"/>
  <c r="BI30" i="9"/>
  <c r="BJ30" i="9"/>
  <c r="BZ30" i="9"/>
  <c r="BV30" i="9"/>
  <c r="BR30" i="9"/>
  <c r="BN30" i="9"/>
  <c r="BH30" i="9"/>
  <c r="CB30" i="9"/>
  <c r="BW30" i="9"/>
  <c r="BQ30" i="9"/>
  <c r="BL30" i="9"/>
  <c r="CA30" i="9"/>
  <c r="CF30" i="9" s="1"/>
  <c r="BT30" i="9"/>
  <c r="BM30" i="9"/>
  <c r="BS30" i="9"/>
  <c r="BY30" i="9"/>
  <c r="BP30" i="9"/>
  <c r="BX30" i="9"/>
  <c r="BO30" i="9"/>
  <c r="BU30" i="9"/>
  <c r="BK30" i="9"/>
  <c r="BK30" i="6"/>
  <c r="BO30" i="6"/>
  <c r="BI30" i="6"/>
  <c r="BH30" i="6"/>
  <c r="BL30" i="6"/>
  <c r="BP30" i="6"/>
  <c r="BM30" i="6"/>
  <c r="BQ30" i="6"/>
  <c r="BJ30" i="6"/>
  <c r="BN30" i="6"/>
  <c r="W26" i="9"/>
  <c r="S26" i="9"/>
  <c r="O26" i="9"/>
  <c r="K26" i="9"/>
  <c r="Y26" i="9"/>
  <c r="T26" i="9"/>
  <c r="N26" i="9"/>
  <c r="X26" i="9"/>
  <c r="Q26" i="9"/>
  <c r="J26" i="9"/>
  <c r="V26" i="9"/>
  <c r="P26" i="9"/>
  <c r="U26" i="9"/>
  <c r="M26" i="9"/>
  <c r="L26" i="9"/>
  <c r="Z26" i="9"/>
  <c r="R26" i="9"/>
  <c r="W34" i="9"/>
  <c r="Z34" i="9"/>
  <c r="V34" i="9"/>
  <c r="R34" i="9"/>
  <c r="N34" i="9"/>
  <c r="J34" i="9"/>
  <c r="U34" i="9"/>
  <c r="P34" i="9"/>
  <c r="K34" i="9"/>
  <c r="Y34" i="9"/>
  <c r="Q34" i="9"/>
  <c r="X34" i="9"/>
  <c r="M34" i="9"/>
  <c r="T34" i="9"/>
  <c r="S34" i="9"/>
  <c r="O34" i="9"/>
  <c r="L34" i="9"/>
  <c r="Y21" i="9"/>
  <c r="U21" i="9"/>
  <c r="Q21" i="9"/>
  <c r="M21" i="9"/>
  <c r="W21" i="9"/>
  <c r="R21" i="9"/>
  <c r="L21" i="9"/>
  <c r="V21" i="9"/>
  <c r="O21" i="9"/>
  <c r="T21" i="9"/>
  <c r="K21" i="9"/>
  <c r="S21" i="9"/>
  <c r="J21" i="9"/>
  <c r="Z21" i="9"/>
  <c r="P21" i="9"/>
  <c r="N21" i="9"/>
  <c r="X21" i="9"/>
  <c r="W29" i="9"/>
  <c r="S29" i="9"/>
  <c r="O29" i="9"/>
  <c r="K29" i="9"/>
  <c r="V29" i="9"/>
  <c r="Q29" i="9"/>
  <c r="L29" i="9"/>
  <c r="U29" i="9"/>
  <c r="N29" i="9"/>
  <c r="Z29" i="9"/>
  <c r="T29" i="9"/>
  <c r="M29" i="9"/>
  <c r="Y29" i="9"/>
  <c r="R29" i="9"/>
  <c r="J29" i="9"/>
  <c r="X29" i="9"/>
  <c r="P29" i="9"/>
  <c r="AS21" i="9"/>
  <c r="AO21" i="9"/>
  <c r="AR21" i="9"/>
  <c r="AQ21" i="9"/>
  <c r="AV21" i="9"/>
  <c r="AU21" i="9"/>
  <c r="AT21" i="9"/>
  <c r="AP21" i="9"/>
  <c r="AM26" i="9"/>
  <c r="AI26" i="9"/>
  <c r="AJ26" i="9"/>
  <c r="AL26" i="9"/>
  <c r="AK26" i="9"/>
  <c r="AH26" i="9"/>
  <c r="AN26" i="9"/>
  <c r="Z32" i="9"/>
  <c r="V32" i="9"/>
  <c r="R32" i="9"/>
  <c r="N32" i="9"/>
  <c r="J32" i="9"/>
  <c r="U32" i="9"/>
  <c r="P32" i="9"/>
  <c r="K32" i="9"/>
  <c r="Y32" i="9"/>
  <c r="S32" i="9"/>
  <c r="L32" i="9"/>
  <c r="X32" i="9"/>
  <c r="O32" i="9"/>
  <c r="M32" i="9"/>
  <c r="W32" i="9"/>
  <c r="T32" i="9"/>
  <c r="Q32" i="9"/>
  <c r="BI26" i="9"/>
  <c r="BJ26" i="9"/>
  <c r="BY26" i="9"/>
  <c r="BU26" i="9"/>
  <c r="BQ26" i="9"/>
  <c r="BM26" i="9"/>
  <c r="CB26" i="9"/>
  <c r="BW26" i="9"/>
  <c r="BR26" i="9"/>
  <c r="BL26" i="9"/>
  <c r="BX26" i="9"/>
  <c r="BP26" i="9"/>
  <c r="BH26" i="9"/>
  <c r="BV26" i="9"/>
  <c r="BO26" i="9"/>
  <c r="CA26" i="9"/>
  <c r="CF26" i="9" s="1"/>
  <c r="BT26" i="9"/>
  <c r="BN26" i="9"/>
  <c r="BS26" i="9"/>
  <c r="BK26" i="9"/>
  <c r="BZ26" i="9"/>
  <c r="BK26" i="6"/>
  <c r="BO26" i="6"/>
  <c r="BQ26" i="6"/>
  <c r="BH26" i="6"/>
  <c r="BL26" i="6"/>
  <c r="BP26" i="6"/>
  <c r="BM26" i="6"/>
  <c r="BI26" i="6"/>
  <c r="BJ26" i="6"/>
  <c r="BN26" i="6"/>
  <c r="AT32" i="9"/>
  <c r="AP32" i="9"/>
  <c r="AV32" i="9"/>
  <c r="AQ32" i="9"/>
  <c r="AU32" i="9"/>
  <c r="AR32" i="9"/>
  <c r="AS32" i="9"/>
  <c r="AO32" i="9"/>
  <c r="Y22" i="9"/>
  <c r="U22" i="9"/>
  <c r="Q22" i="9"/>
  <c r="M22" i="9"/>
  <c r="Z22" i="9"/>
  <c r="T22" i="9"/>
  <c r="O22" i="9"/>
  <c r="J22" i="9"/>
  <c r="V22" i="9"/>
  <c r="N22" i="9"/>
  <c r="X22" i="9"/>
  <c r="P22" i="9"/>
  <c r="W22" i="9"/>
  <c r="L22" i="9"/>
  <c r="S22" i="9"/>
  <c r="K22" i="9"/>
  <c r="R22" i="9"/>
  <c r="BI29" i="9"/>
  <c r="BY29" i="9"/>
  <c r="BU29" i="9"/>
  <c r="BQ29" i="9"/>
  <c r="BM29" i="9"/>
  <c r="BZ29" i="9"/>
  <c r="BT29" i="9"/>
  <c r="BO29" i="9"/>
  <c r="BH29" i="9"/>
  <c r="CB29" i="9"/>
  <c r="BV29" i="9"/>
  <c r="BN29" i="9"/>
  <c r="BJ29" i="9"/>
  <c r="CA29" i="9"/>
  <c r="CF29" i="9" s="1"/>
  <c r="BS29" i="9"/>
  <c r="BL29" i="9"/>
  <c r="BX29" i="9"/>
  <c r="BR29" i="9"/>
  <c r="BK29" i="9"/>
  <c r="BW29" i="9"/>
  <c r="BP29" i="9"/>
  <c r="BI29" i="6"/>
  <c r="BM29" i="6"/>
  <c r="BQ29" i="6"/>
  <c r="BJ29" i="6"/>
  <c r="BN29" i="6"/>
  <c r="BK29" i="6"/>
  <c r="BO29" i="6"/>
  <c r="BL29" i="6"/>
  <c r="BP29" i="6"/>
  <c r="BH29" i="6"/>
  <c r="AE24" i="9"/>
  <c r="AA24" i="9"/>
  <c r="AD24" i="9"/>
  <c r="AG24" i="9"/>
  <c r="AB24" i="9"/>
  <c r="AF24" i="9"/>
  <c r="AC24" i="9"/>
  <c r="AD32" i="9"/>
  <c r="AF32" i="9"/>
  <c r="AA32" i="9"/>
  <c r="AG32" i="9"/>
  <c r="AB32" i="9"/>
  <c r="AE32" i="9"/>
  <c r="AC32" i="9"/>
  <c r="CC22" i="6"/>
  <c r="CE22" i="9"/>
  <c r="BC21" i="6"/>
  <c r="BG28" i="9"/>
  <c r="BC28" i="9"/>
  <c r="AY28" i="9"/>
  <c r="BE28" i="9"/>
  <c r="AZ28" i="9"/>
  <c r="BF28" i="9"/>
  <c r="AX28" i="9"/>
  <c r="BD28" i="9"/>
  <c r="AW28" i="9"/>
  <c r="BB28" i="9"/>
  <c r="BA28" i="9"/>
  <c r="CB20" i="6"/>
  <c r="CD20" i="9"/>
  <c r="BE20" i="9"/>
  <c r="BA20" i="9"/>
  <c r="AW20" i="9"/>
  <c r="BF20" i="9"/>
  <c r="AZ20" i="9"/>
  <c r="BG20" i="9"/>
  <c r="AY20" i="9"/>
  <c r="BC20" i="9"/>
  <c r="BB20" i="9"/>
  <c r="AX20" i="9"/>
  <c r="BD20" i="9"/>
  <c r="BD23" i="6"/>
  <c r="BE23" i="9"/>
  <c r="BA23" i="9"/>
  <c r="AW23" i="9"/>
  <c r="BC23" i="9"/>
  <c r="AX23" i="9"/>
  <c r="BD23" i="9"/>
  <c r="BF23" i="9"/>
  <c r="BB23" i="9"/>
  <c r="AZ23" i="9"/>
  <c r="BG23" i="9"/>
  <c r="AY23" i="9"/>
  <c r="BF32" i="9"/>
  <c r="BB32" i="9"/>
  <c r="AX32" i="9"/>
  <c r="BG32" i="9"/>
  <c r="BA32" i="9"/>
  <c r="BC32" i="9"/>
  <c r="AZ32" i="9"/>
  <c r="AY32" i="9"/>
  <c r="AW32" i="9"/>
  <c r="BE32" i="9"/>
  <c r="BD32" i="9"/>
  <c r="CB32" i="6"/>
  <c r="CD32" i="9"/>
  <c r="BD27" i="6"/>
  <c r="BG27" i="9"/>
  <c r="BC27" i="9"/>
  <c r="AY27" i="9"/>
  <c r="BB27" i="9"/>
  <c r="AW27" i="9"/>
  <c r="BF27" i="9"/>
  <c r="AZ27" i="9"/>
  <c r="BE27" i="9"/>
  <c r="AX27" i="9"/>
  <c r="BD27" i="9"/>
  <c r="BA27" i="9"/>
  <c r="BE31" i="6"/>
  <c r="BD31" i="9"/>
  <c r="AZ31" i="9"/>
  <c r="BG31" i="9"/>
  <c r="BB31" i="9"/>
  <c r="AW31" i="9"/>
  <c r="BC31" i="9"/>
  <c r="BA31" i="9"/>
  <c r="AY31" i="9"/>
  <c r="BF31" i="9"/>
  <c r="AX31" i="9"/>
  <c r="BE31" i="9"/>
  <c r="CC33" i="6"/>
  <c r="CE33" i="9"/>
  <c r="AD33" i="9"/>
  <c r="AC33" i="9"/>
  <c r="AF33" i="9"/>
  <c r="AB33" i="9"/>
  <c r="AE33" i="9"/>
  <c r="AA33" i="9"/>
  <c r="AG33" i="9"/>
  <c r="CB25" i="6"/>
  <c r="CD25" i="9"/>
  <c r="CB31" i="6"/>
  <c r="CD31" i="9"/>
  <c r="BA30" i="6"/>
  <c r="BD30" i="9"/>
  <c r="AZ30" i="9"/>
  <c r="BE30" i="9"/>
  <c r="AY30" i="9"/>
  <c r="BC30" i="9"/>
  <c r="AW30" i="9"/>
  <c r="BG30" i="9"/>
  <c r="AX30" i="9"/>
  <c r="BF30" i="9"/>
  <c r="BB30" i="9"/>
  <c r="BA30" i="9"/>
  <c r="AY31" i="6"/>
  <c r="BA23" i="6"/>
  <c r="AW31" i="6"/>
  <c r="BE27" i="6"/>
  <c r="BC23" i="6"/>
  <c r="BA27" i="6"/>
  <c r="AW27" i="6"/>
  <c r="BB27" i="6"/>
  <c r="AZ23" i="6"/>
  <c r="AY21" i="6"/>
  <c r="BG27" i="6"/>
  <c r="BB31" i="6"/>
  <c r="AG27" i="6"/>
  <c r="AY27" i="6"/>
  <c r="BG21" i="6"/>
  <c r="AT23" i="6"/>
  <c r="AX22" i="6"/>
  <c r="AB27" i="6"/>
  <c r="BF22" i="6"/>
  <c r="BA33" i="6"/>
  <c r="AF27" i="6"/>
  <c r="AW23" i="6"/>
  <c r="BG33" i="6"/>
  <c r="BF30" i="6"/>
  <c r="AY33" i="6"/>
  <c r="BC27" i="6"/>
  <c r="AX27" i="6"/>
  <c r="BD31" i="6"/>
  <c r="BF27" i="6"/>
  <c r="J25" i="6"/>
  <c r="N25" i="6"/>
  <c r="R25" i="6"/>
  <c r="V25" i="6"/>
  <c r="Z25" i="6"/>
  <c r="M25" i="6"/>
  <c r="S25" i="6"/>
  <c r="X25" i="6"/>
  <c r="O25" i="6"/>
  <c r="T25" i="6"/>
  <c r="Y25" i="6"/>
  <c r="K25" i="6"/>
  <c r="U25" i="6"/>
  <c r="Q25" i="6"/>
  <c r="L25" i="6"/>
  <c r="W25" i="6"/>
  <c r="P25" i="6"/>
  <c r="AI22" i="6"/>
  <c r="M31" i="6"/>
  <c r="Q31" i="6"/>
  <c r="U31" i="6"/>
  <c r="Y31" i="6"/>
  <c r="J31" i="6"/>
  <c r="V31" i="6"/>
  <c r="N31" i="6"/>
  <c r="R31" i="6"/>
  <c r="Z31" i="6"/>
  <c r="K31" i="6"/>
  <c r="S31" i="6"/>
  <c r="O31" i="6"/>
  <c r="X31" i="6"/>
  <c r="L31" i="6"/>
  <c r="T31" i="6"/>
  <c r="W31" i="6"/>
  <c r="P31" i="6"/>
  <c r="K24" i="6"/>
  <c r="O24" i="6"/>
  <c r="S24" i="6"/>
  <c r="W24" i="6"/>
  <c r="N24" i="6"/>
  <c r="T24" i="6"/>
  <c r="Y24" i="6"/>
  <c r="J24" i="6"/>
  <c r="P24" i="6"/>
  <c r="U24" i="6"/>
  <c r="Z24" i="6"/>
  <c r="Q24" i="6"/>
  <c r="V24" i="6"/>
  <c r="R24" i="6"/>
  <c r="L24" i="6"/>
  <c r="M24" i="6"/>
  <c r="X24" i="6"/>
  <c r="AM22" i="6"/>
  <c r="BE22" i="6"/>
  <c r="L23" i="6"/>
  <c r="P23" i="6"/>
  <c r="T23" i="6"/>
  <c r="X23" i="6"/>
  <c r="J23" i="6"/>
  <c r="O23" i="6"/>
  <c r="U23" i="6"/>
  <c r="Z23" i="6"/>
  <c r="K23" i="6"/>
  <c r="Q23" i="6"/>
  <c r="V23" i="6"/>
  <c r="M23" i="6"/>
  <c r="W23" i="6"/>
  <c r="R23" i="6"/>
  <c r="N23" i="6"/>
  <c r="Y23" i="6"/>
  <c r="S23" i="6"/>
  <c r="L27" i="6"/>
  <c r="P27" i="6"/>
  <c r="T27" i="6"/>
  <c r="X27" i="6"/>
  <c r="K27" i="6"/>
  <c r="Q27" i="6"/>
  <c r="V27" i="6"/>
  <c r="R27" i="6"/>
  <c r="M27" i="6"/>
  <c r="W27" i="6"/>
  <c r="S27" i="6"/>
  <c r="Y27" i="6"/>
  <c r="O27" i="6"/>
  <c r="J27" i="6"/>
  <c r="U27" i="6"/>
  <c r="N27" i="6"/>
  <c r="Z27" i="6"/>
  <c r="M30" i="6"/>
  <c r="N30" i="6"/>
  <c r="R30" i="6"/>
  <c r="V30" i="6"/>
  <c r="Z30" i="6"/>
  <c r="J30" i="6"/>
  <c r="O30" i="6"/>
  <c r="S30" i="6"/>
  <c r="W30" i="6"/>
  <c r="K30" i="6"/>
  <c r="T30" i="6"/>
  <c r="P30" i="6"/>
  <c r="Q30" i="6"/>
  <c r="Y30" i="6"/>
  <c r="L30" i="6"/>
  <c r="U30" i="6"/>
  <c r="X30" i="6"/>
  <c r="K33" i="6"/>
  <c r="O33" i="6"/>
  <c r="S33" i="6"/>
  <c r="W33" i="6"/>
  <c r="L33" i="6"/>
  <c r="T33" i="6"/>
  <c r="P33" i="6"/>
  <c r="X33" i="6"/>
  <c r="Q33" i="6"/>
  <c r="Y33" i="6"/>
  <c r="U33" i="6"/>
  <c r="N33" i="6"/>
  <c r="V33" i="6"/>
  <c r="J33" i="6"/>
  <c r="R33" i="6"/>
  <c r="Z33" i="6"/>
  <c r="M33" i="6"/>
  <c r="L20" i="6"/>
  <c r="P20" i="6"/>
  <c r="T20" i="6"/>
  <c r="M20" i="6"/>
  <c r="R20" i="6"/>
  <c r="W20" i="6"/>
  <c r="J20" i="6"/>
  <c r="Q20" i="6"/>
  <c r="X20" i="6"/>
  <c r="K20" i="6"/>
  <c r="S20" i="6"/>
  <c r="Y20" i="6"/>
  <c r="U20" i="6"/>
  <c r="Z20" i="6"/>
  <c r="V20" i="6"/>
  <c r="N20" i="6"/>
  <c r="O20" i="6"/>
  <c r="M26" i="6"/>
  <c r="Q26" i="6"/>
  <c r="U26" i="6"/>
  <c r="Y26" i="6"/>
  <c r="L26" i="6"/>
  <c r="R26" i="6"/>
  <c r="W26" i="6"/>
  <c r="N26" i="6"/>
  <c r="S26" i="6"/>
  <c r="X26" i="6"/>
  <c r="O26" i="6"/>
  <c r="Z26" i="6"/>
  <c r="T26" i="6"/>
  <c r="P26" i="6"/>
  <c r="J26" i="6"/>
  <c r="K26" i="6"/>
  <c r="V26" i="6"/>
  <c r="J34" i="6"/>
  <c r="N34" i="6"/>
  <c r="R34" i="6"/>
  <c r="V34" i="6"/>
  <c r="Z34" i="6"/>
  <c r="K34" i="6"/>
  <c r="S34" i="6"/>
  <c r="W34" i="6"/>
  <c r="O34" i="6"/>
  <c r="P34" i="6"/>
  <c r="X34" i="6"/>
  <c r="T34" i="6"/>
  <c r="U34" i="6"/>
  <c r="Q34" i="6"/>
  <c r="Y34" i="6"/>
  <c r="L34" i="6"/>
  <c r="M34" i="6"/>
  <c r="J21" i="6"/>
  <c r="N21" i="6"/>
  <c r="R21" i="6"/>
  <c r="V21" i="6"/>
  <c r="Z21" i="6"/>
  <c r="L21" i="6"/>
  <c r="Q21" i="6"/>
  <c r="W21" i="6"/>
  <c r="M21" i="6"/>
  <c r="S21" i="6"/>
  <c r="X21" i="6"/>
  <c r="O21" i="6"/>
  <c r="Y21" i="6"/>
  <c r="P21" i="6"/>
  <c r="T21" i="6"/>
  <c r="K21" i="6"/>
  <c r="U21" i="6"/>
  <c r="J29" i="6"/>
  <c r="N29" i="6"/>
  <c r="R29" i="6"/>
  <c r="V29" i="6"/>
  <c r="Z29" i="6"/>
  <c r="O29" i="6"/>
  <c r="T29" i="6"/>
  <c r="Y29" i="6"/>
  <c r="K29" i="6"/>
  <c r="P29" i="6"/>
  <c r="U29" i="6"/>
  <c r="Q29" i="6"/>
  <c r="W29" i="6"/>
  <c r="M29" i="6"/>
  <c r="S29" i="6"/>
  <c r="L29" i="6"/>
  <c r="X29" i="6"/>
  <c r="L32" i="6"/>
  <c r="P32" i="6"/>
  <c r="T32" i="6"/>
  <c r="X32" i="6"/>
  <c r="M32" i="6"/>
  <c r="U32" i="6"/>
  <c r="Q32" i="6"/>
  <c r="Y32" i="6"/>
  <c r="J32" i="6"/>
  <c r="R32" i="6"/>
  <c r="Z32" i="6"/>
  <c r="N32" i="6"/>
  <c r="V32" i="6"/>
  <c r="O32" i="6"/>
  <c r="K32" i="6"/>
  <c r="S32" i="6"/>
  <c r="W32" i="6"/>
  <c r="M22" i="6"/>
  <c r="Q22" i="6"/>
  <c r="U22" i="6"/>
  <c r="Y22" i="6"/>
  <c r="K22" i="6"/>
  <c r="P22" i="6"/>
  <c r="V22" i="6"/>
  <c r="R22" i="6"/>
  <c r="L22" i="6"/>
  <c r="W22" i="6"/>
  <c r="S22" i="6"/>
  <c r="N22" i="6"/>
  <c r="J22" i="6"/>
  <c r="T22" i="6"/>
  <c r="X22" i="6"/>
  <c r="O22" i="6"/>
  <c r="Z22" i="6"/>
  <c r="BA22" i="6"/>
  <c r="BB22" i="6"/>
  <c r="K28" i="6"/>
  <c r="O28" i="6"/>
  <c r="S28" i="6"/>
  <c r="W28" i="6"/>
  <c r="J28" i="6"/>
  <c r="P28" i="6"/>
  <c r="U28" i="6"/>
  <c r="Z28" i="6"/>
  <c r="L28" i="6"/>
  <c r="Q28" i="6"/>
  <c r="V28" i="6"/>
  <c r="M28" i="6"/>
  <c r="X28" i="6"/>
  <c r="R28" i="6"/>
  <c r="T28" i="6"/>
  <c r="N28" i="6"/>
  <c r="Y28" i="6"/>
  <c r="AA27" i="6"/>
  <c r="AL22" i="6"/>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V26" i="6"/>
  <c r="BX26" i="6"/>
  <c r="BS26" i="6"/>
  <c r="BT26" i="6"/>
  <c r="BU26" i="6"/>
  <c r="BW26" i="6"/>
  <c r="BY26" i="6"/>
  <c r="BZ26" i="6"/>
  <c r="CD26" i="6" s="1"/>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V25" i="6"/>
  <c r="BX25" i="6"/>
  <c r="BY25" i="6"/>
  <c r="BR25" i="6"/>
  <c r="BZ25" i="6"/>
  <c r="CD25" i="6" s="1"/>
  <c r="BU25" i="6"/>
  <c r="BW25" i="6"/>
  <c r="CA25" i="6"/>
  <c r="BS25" i="6"/>
  <c r="BT25" i="6"/>
  <c r="BR20" i="6"/>
  <c r="BZ20" i="6"/>
  <c r="CD20" i="6" s="1"/>
  <c r="BS20" i="6"/>
  <c r="CA20" i="6"/>
  <c r="BY20" i="6"/>
  <c r="BT20" i="6"/>
  <c r="BU20" i="6"/>
  <c r="BV20" i="6"/>
  <c r="BW20" i="6"/>
  <c r="BX20" i="6"/>
  <c r="AV34" i="6"/>
  <c r="AO34" i="6"/>
  <c r="AP34" i="6"/>
  <c r="AQ34" i="6"/>
  <c r="AT34" i="6"/>
  <c r="AR34" i="6"/>
  <c r="AS34" i="6"/>
  <c r="AU34" i="6"/>
  <c r="BX31" i="6"/>
  <c r="BY31" i="6"/>
  <c r="BR31" i="6"/>
  <c r="BZ31" i="6"/>
  <c r="CD31" i="6" s="1"/>
  <c r="BS31" i="6"/>
  <c r="CA31" i="6"/>
  <c r="BT31" i="6"/>
  <c r="BU31" i="6"/>
  <c r="BW31" i="6"/>
  <c r="BV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S30" i="6"/>
  <c r="CA30" i="6"/>
  <c r="BT30" i="6"/>
  <c r="BU30" i="6"/>
  <c r="BV30" i="6"/>
  <c r="BW30" i="6"/>
  <c r="BX30" i="6"/>
  <c r="BZ30" i="6"/>
  <c r="CD30" i="6" s="1"/>
  <c r="BR30" i="6"/>
  <c r="BY30" i="6"/>
  <c r="AT21" i="6"/>
  <c r="AU21" i="6"/>
  <c r="AO21" i="6"/>
  <c r="AP21" i="6"/>
  <c r="AQ21" i="6"/>
  <c r="AR21" i="6"/>
  <c r="AS21" i="6"/>
  <c r="AV21" i="6"/>
  <c r="AU32" i="6"/>
  <c r="AV32" i="6"/>
  <c r="AO32" i="6"/>
  <c r="AP32" i="6"/>
  <c r="AR32" i="6"/>
  <c r="AS32" i="6"/>
  <c r="AT32" i="6"/>
  <c r="AQ32" i="6"/>
  <c r="BR29" i="6"/>
  <c r="BZ29" i="6"/>
  <c r="CD29" i="6" s="1"/>
  <c r="BS29" i="6"/>
  <c r="CA29" i="6"/>
  <c r="BT29" i="6"/>
  <c r="BU29" i="6"/>
  <c r="BV29" i="6"/>
  <c r="BW29" i="6"/>
  <c r="BX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T34" i="6"/>
  <c r="BU34" i="6"/>
  <c r="BR34" i="6"/>
  <c r="BV34" i="6"/>
  <c r="BZ34" i="6"/>
  <c r="CD34" i="6" s="1"/>
  <c r="BW34" i="6"/>
  <c r="BX34" i="6"/>
  <c r="BY34" i="6"/>
  <c r="BS34" i="6"/>
  <c r="CA34" i="6"/>
  <c r="BS32" i="6"/>
  <c r="CA32" i="6"/>
  <c r="BT32" i="6"/>
  <c r="BU32" i="6"/>
  <c r="BV32" i="6"/>
  <c r="BX32" i="6"/>
  <c r="BR32" i="6"/>
  <c r="BW32" i="6"/>
  <c r="BY32" i="6"/>
  <c r="BZ32" i="6"/>
  <c r="CD32" i="6" s="1"/>
  <c r="BR22" i="6"/>
  <c r="BZ22" i="6"/>
  <c r="CD22" i="6" s="1"/>
  <c r="BS22" i="6"/>
  <c r="CA22" i="6"/>
  <c r="BY22" i="6"/>
  <c r="BT22" i="6"/>
  <c r="BU22" i="6"/>
  <c r="BW22" i="6"/>
  <c r="BX22" i="6"/>
  <c r="BV22" i="6"/>
  <c r="AR31" i="6"/>
  <c r="AS31" i="6"/>
  <c r="AT31" i="6"/>
  <c r="AU31" i="6"/>
  <c r="AV31" i="6"/>
  <c r="AO31" i="6"/>
  <c r="AQ31" i="6"/>
  <c r="AP31" i="6"/>
  <c r="AP26" i="6"/>
  <c r="AR26" i="6"/>
  <c r="AO26" i="6"/>
  <c r="AQ26" i="6"/>
  <c r="AS26" i="6"/>
  <c r="AT26" i="6"/>
  <c r="AU26" i="6"/>
  <c r="AV26" i="6"/>
  <c r="BR23" i="6"/>
  <c r="BZ23" i="6"/>
  <c r="CD23" i="6" s="1"/>
  <c r="BS23" i="6"/>
  <c r="BT23" i="6"/>
  <c r="BU23" i="6"/>
  <c r="BV23" i="6"/>
  <c r="BW23" i="6"/>
  <c r="BY23" i="6"/>
  <c r="BX23" i="6"/>
  <c r="CA23" i="6"/>
  <c r="AO24" i="6"/>
  <c r="AP24" i="6"/>
  <c r="AQ24" i="6"/>
  <c r="AR24" i="6"/>
  <c r="AS24" i="6"/>
  <c r="AT24" i="6"/>
  <c r="AU24" i="6"/>
  <c r="AV24" i="6"/>
  <c r="AD21" i="6"/>
  <c r="AE21" i="6"/>
  <c r="AC21" i="6"/>
  <c r="AF21" i="6"/>
  <c r="AG21" i="6"/>
  <c r="AA21" i="6"/>
  <c r="AB21" i="6"/>
  <c r="AM32" i="6"/>
  <c r="AN32" i="6"/>
  <c r="AH32" i="6"/>
  <c r="AJ32" i="6"/>
  <c r="AL32" i="6"/>
  <c r="AI32" i="6"/>
  <c r="AK32" i="6"/>
  <c r="BR27" i="6"/>
  <c r="BZ27" i="6"/>
  <c r="CD27" i="6" s="1"/>
  <c r="BX27" i="6"/>
  <c r="BY27" i="6"/>
  <c r="CA27" i="6"/>
  <c r="BS27" i="6"/>
  <c r="BT27" i="6"/>
  <c r="BU27" i="6"/>
  <c r="BV27" i="6"/>
  <c r="BW27" i="6"/>
  <c r="BU24" i="6"/>
  <c r="BV24" i="6"/>
  <c r="BW24" i="6"/>
  <c r="BX24" i="6"/>
  <c r="BY24" i="6"/>
  <c r="BR24" i="6"/>
  <c r="BS24" i="6"/>
  <c r="BT24" i="6"/>
  <c r="BZ24" i="6"/>
  <c r="CD24" i="6" s="1"/>
  <c r="CA24" i="6"/>
  <c r="BY33" i="6"/>
  <c r="BR33" i="6"/>
  <c r="BZ33" i="6"/>
  <c r="CD33" i="6" s="1"/>
  <c r="BS33" i="6"/>
  <c r="CA33" i="6"/>
  <c r="BU33" i="6"/>
  <c r="BW33" i="6"/>
  <c r="BT33" i="6"/>
  <c r="BX33" i="6"/>
  <c r="BV33" i="6"/>
  <c r="BT28" i="6"/>
  <c r="BU28" i="6"/>
  <c r="BV28" i="6"/>
  <c r="BW28" i="6"/>
  <c r="BX28" i="6"/>
  <c r="BY28" i="6"/>
  <c r="BS28" i="6"/>
  <c r="BZ28" i="6"/>
  <c r="CD28" i="6" s="1"/>
  <c r="CA28" i="6"/>
  <c r="BR28" i="6"/>
  <c r="AB26" i="6"/>
  <c r="AC26" i="6"/>
  <c r="AD26" i="6"/>
  <c r="AE26" i="6"/>
  <c r="AF26" i="6"/>
  <c r="AG26" i="6"/>
  <c r="AA26" i="6"/>
  <c r="BR21" i="6"/>
  <c r="BZ21" i="6"/>
  <c r="CD21" i="6" s="1"/>
  <c r="BS21" i="6"/>
  <c r="CA21" i="6"/>
  <c r="BU21" i="6"/>
  <c r="BV21" i="6"/>
  <c r="BW21" i="6"/>
  <c r="BX21" i="6"/>
  <c r="BY21" i="6"/>
  <c r="BT21" i="6"/>
  <c r="AT22" i="6"/>
  <c r="AU22" i="6"/>
  <c r="AS22" i="6"/>
  <c r="AV22" i="6"/>
  <c r="AO22" i="6"/>
  <c r="AQ22" i="6"/>
  <c r="AP22" i="6"/>
  <c r="AR22" i="6"/>
  <c r="BB20" i="6"/>
  <c r="BC20" i="6"/>
  <c r="BE20" i="6"/>
  <c r="BF20" i="6"/>
  <c r="AW20" i="6"/>
  <c r="BG20" i="6"/>
  <c r="AX20" i="6"/>
  <c r="AY20" i="6"/>
  <c r="AZ20" i="6"/>
  <c r="BA20" i="6"/>
  <c r="BD20" i="6"/>
  <c r="A21" i="9" l="1"/>
  <c r="A29" i="9"/>
  <c r="A26" i="9"/>
  <c r="A30" i="9"/>
  <c r="A25" i="9"/>
  <c r="A27" i="9"/>
  <c r="A31" i="9"/>
  <c r="A22" i="9"/>
  <c r="A34" i="9"/>
  <c r="A24" i="9"/>
  <c r="A32" i="9"/>
  <c r="A33" i="9"/>
  <c r="A20" i="9"/>
  <c r="A28" i="9"/>
  <c r="A23" i="9"/>
  <c r="A24" i="6"/>
  <c r="A33" i="6"/>
  <c r="A20" i="6"/>
  <c r="A31" i="6"/>
  <c r="A28" i="6"/>
  <c r="A23" i="6"/>
  <c r="A30" i="6"/>
  <c r="A21" i="6"/>
  <c r="A34" i="6"/>
  <c r="A22" i="6"/>
  <c r="A32" i="6"/>
  <c r="A26" i="6"/>
  <c r="A25" i="6"/>
  <c r="A29" i="6"/>
  <c r="A27" i="6"/>
  <c r="CI15" i="5" l="1"/>
  <c r="CI16" i="5"/>
  <c r="CI17" i="5"/>
  <c r="CI18" i="5"/>
  <c r="CI19" i="5"/>
  <c r="CI20" i="5"/>
  <c r="CI21" i="5"/>
  <c r="CI22" i="5"/>
  <c r="CI23" i="5"/>
  <c r="CI24" i="5"/>
  <c r="CI25" i="5"/>
  <c r="CI26" i="5"/>
  <c r="CI27" i="5"/>
  <c r="CI28" i="5"/>
  <c r="CI14" i="5"/>
  <c r="CH15" i="5"/>
  <c r="CH16" i="5"/>
  <c r="CH17" i="5"/>
  <c r="CH18" i="5"/>
  <c r="CH19" i="5"/>
  <c r="CH20" i="5"/>
  <c r="CH21" i="5"/>
  <c r="CH22" i="5"/>
  <c r="CH23" i="5"/>
  <c r="CH24" i="5"/>
  <c r="CH25" i="5"/>
  <c r="CH26" i="5"/>
  <c r="CH27" i="5"/>
  <c r="CH28" i="5"/>
  <c r="CH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J15" i="5" l="1"/>
  <c r="CJ16" i="5"/>
  <c r="CJ17" i="5"/>
  <c r="CJ18" i="5"/>
  <c r="CJ19" i="5"/>
  <c r="CJ20" i="5"/>
  <c r="CJ21" i="5"/>
  <c r="CJ22" i="5"/>
  <c r="CJ23" i="5"/>
  <c r="CJ24" i="5"/>
  <c r="CJ25" i="5"/>
  <c r="CJ26" i="5"/>
  <c r="CJ27" i="5"/>
  <c r="CJ28" i="5"/>
  <c r="CJ14" i="5"/>
  <c r="D5" i="6"/>
  <c r="C5" i="6"/>
  <c r="B5" i="6"/>
  <c r="I5" i="7" l="1"/>
  <c r="CL19" i="7"/>
  <c r="CK19" i="7"/>
  <c r="CJ19" i="7"/>
  <c r="CF19" i="7"/>
  <c r="CE19" i="7"/>
  <c r="CD19" i="7"/>
  <c r="CC19" i="7"/>
  <c r="CB19" i="7"/>
  <c r="CA19" i="7"/>
  <c r="BZ19" i="7"/>
  <c r="BY19" i="7"/>
  <c r="BX19" i="7"/>
  <c r="BW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L18" i="7"/>
  <c r="CK18" i="7"/>
  <c r="CJ18" i="7"/>
  <c r="CF18" i="7"/>
  <c r="CE18" i="7"/>
  <c r="CD18" i="7"/>
  <c r="CC18" i="7"/>
  <c r="CB18" i="7"/>
  <c r="CA18" i="7"/>
  <c r="BZ18" i="7"/>
  <c r="BY18" i="7"/>
  <c r="BX18" i="7"/>
  <c r="BW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L17" i="7"/>
  <c r="CK17" i="7"/>
  <c r="CJ17" i="7"/>
  <c r="CF17" i="7"/>
  <c r="CE17" i="7"/>
  <c r="CD17" i="7"/>
  <c r="CC17" i="7"/>
  <c r="CB17" i="7"/>
  <c r="CA17" i="7"/>
  <c r="BZ17" i="7"/>
  <c r="BY17" i="7"/>
  <c r="BX17" i="7"/>
  <c r="BW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L16" i="7"/>
  <c r="CK16" i="7"/>
  <c r="CJ16" i="7"/>
  <c r="CF16" i="7"/>
  <c r="CE16" i="7"/>
  <c r="CD16" i="7"/>
  <c r="CC16" i="7"/>
  <c r="CB16" i="7"/>
  <c r="CA16" i="7"/>
  <c r="BZ16" i="7"/>
  <c r="BY16" i="7"/>
  <c r="BX16" i="7"/>
  <c r="BW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L15" i="7"/>
  <c r="CK15" i="7"/>
  <c r="CJ15" i="7"/>
  <c r="CF15" i="7"/>
  <c r="CE15" i="7"/>
  <c r="CD15" i="7"/>
  <c r="CC15" i="7"/>
  <c r="CB15" i="7"/>
  <c r="CA15" i="7"/>
  <c r="BZ15" i="7"/>
  <c r="BY15" i="7"/>
  <c r="BX15" i="7"/>
  <c r="BW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L14" i="7"/>
  <c r="CK14" i="7"/>
  <c r="CJ14" i="7"/>
  <c r="CF14" i="7"/>
  <c r="CE14" i="7"/>
  <c r="CD14" i="7"/>
  <c r="CC14" i="7"/>
  <c r="CB14" i="7"/>
  <c r="CA14" i="7"/>
  <c r="BZ14" i="7"/>
  <c r="BY14" i="7"/>
  <c r="BX14" i="7"/>
  <c r="BW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L13" i="7"/>
  <c r="CK13" i="7"/>
  <c r="CJ13" i="7"/>
  <c r="CF13" i="7"/>
  <c r="CE13" i="7"/>
  <c r="CD13" i="7"/>
  <c r="CC13" i="7"/>
  <c r="CB13" i="7"/>
  <c r="CA13" i="7"/>
  <c r="BZ13" i="7"/>
  <c r="BY13" i="7"/>
  <c r="BX13" i="7"/>
  <c r="BW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L12" i="7"/>
  <c r="CK12" i="7"/>
  <c r="CJ12" i="7"/>
  <c r="CF12" i="7"/>
  <c r="CE12" i="7"/>
  <c r="CD12" i="7"/>
  <c r="CC12" i="7"/>
  <c r="CB12" i="7"/>
  <c r="CA12" i="7"/>
  <c r="BZ12" i="7"/>
  <c r="BY12" i="7"/>
  <c r="BX12" i="7"/>
  <c r="BW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L11" i="7"/>
  <c r="CK11" i="7"/>
  <c r="CJ11" i="7"/>
  <c r="CF11" i="7"/>
  <c r="CE11" i="7"/>
  <c r="CD11" i="7"/>
  <c r="CC11" i="7"/>
  <c r="CB11" i="7"/>
  <c r="CA11" i="7"/>
  <c r="BZ11" i="7"/>
  <c r="BY11" i="7"/>
  <c r="BX11" i="7"/>
  <c r="BW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L10" i="7"/>
  <c r="CK10" i="7"/>
  <c r="CJ10" i="7"/>
  <c r="CF10" i="7"/>
  <c r="CE10" i="7"/>
  <c r="CD10" i="7"/>
  <c r="CC10" i="7"/>
  <c r="CB10" i="7"/>
  <c r="CA10" i="7"/>
  <c r="BZ10" i="7"/>
  <c r="BY10" i="7"/>
  <c r="BX10" i="7"/>
  <c r="BW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L9" i="7"/>
  <c r="CK9" i="7"/>
  <c r="CJ9" i="7"/>
  <c r="CF9" i="7"/>
  <c r="CE9" i="7"/>
  <c r="CD9" i="7"/>
  <c r="CC9" i="7"/>
  <c r="CB9" i="7"/>
  <c r="CA9" i="7"/>
  <c r="BZ9" i="7"/>
  <c r="BY9" i="7"/>
  <c r="BX9" i="7"/>
  <c r="BW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L8" i="7"/>
  <c r="CK8" i="7"/>
  <c r="CJ8" i="7"/>
  <c r="CF8" i="7"/>
  <c r="CE8" i="7"/>
  <c r="CD8" i="7"/>
  <c r="CC8" i="7"/>
  <c r="CB8" i="7"/>
  <c r="CA8" i="7"/>
  <c r="BZ8" i="7"/>
  <c r="BY8" i="7"/>
  <c r="BX8" i="7"/>
  <c r="BW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L7" i="7"/>
  <c r="CK7" i="7"/>
  <c r="CJ7" i="7"/>
  <c r="CF7" i="7"/>
  <c r="CE7" i="7"/>
  <c r="CD7" i="7"/>
  <c r="CC7" i="7"/>
  <c r="CB7" i="7"/>
  <c r="CA7" i="7"/>
  <c r="BZ7" i="7"/>
  <c r="BY7" i="7"/>
  <c r="BX7" i="7"/>
  <c r="BW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L6" i="7"/>
  <c r="CK6" i="7"/>
  <c r="CJ6" i="7"/>
  <c r="CF6" i="7"/>
  <c r="CE6" i="7"/>
  <c r="CD6" i="7"/>
  <c r="CC6" i="7"/>
  <c r="CB6" i="7"/>
  <c r="CA6" i="7"/>
  <c r="BZ6" i="7"/>
  <c r="BY6" i="7"/>
  <c r="BX6" i="7"/>
  <c r="BW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L5" i="7"/>
  <c r="CK5" i="7"/>
  <c r="CJ5" i="7"/>
  <c r="CF5" i="7"/>
  <c r="CE5" i="7"/>
  <c r="CD5" i="7"/>
  <c r="CC5" i="7"/>
  <c r="CB5" i="7"/>
  <c r="CA5" i="7"/>
  <c r="BZ5" i="7"/>
  <c r="BY5" i="7"/>
  <c r="BX5" i="7"/>
  <c r="BW5" i="7"/>
  <c r="BU5" i="7"/>
  <c r="BT5" i="7"/>
  <c r="BS5" i="7"/>
  <c r="BR5" i="7"/>
  <c r="BQ5" i="7"/>
  <c r="BP5" i="7"/>
  <c r="BO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M6" i="7" l="1"/>
  <c r="CC6" i="9" s="1"/>
  <c r="CM7" i="7"/>
  <c r="CC7" i="9" s="1"/>
  <c r="CM8" i="7"/>
  <c r="CC8" i="9" s="1"/>
  <c r="CM9" i="7"/>
  <c r="CC9" i="9" s="1"/>
  <c r="CM10" i="7"/>
  <c r="CC10" i="9" s="1"/>
  <c r="CM11" i="7"/>
  <c r="CC11" i="9" s="1"/>
  <c r="CM12" i="7"/>
  <c r="CC12" i="9" s="1"/>
  <c r="CM13" i="7"/>
  <c r="CC13" i="9" s="1"/>
  <c r="CM14" i="7"/>
  <c r="CC14" i="9" s="1"/>
  <c r="CM15" i="7"/>
  <c r="CC15" i="9" s="1"/>
  <c r="CM16" i="7"/>
  <c r="CC16" i="9" s="1"/>
  <c r="CM17" i="7"/>
  <c r="CC17" i="9" s="1"/>
  <c r="CM18" i="7"/>
  <c r="CC18" i="9" s="1"/>
  <c r="CM19" i="7"/>
  <c r="CC19" i="9" s="1"/>
  <c r="CM5" i="7"/>
  <c r="CC5" i="9" s="1"/>
  <c r="CI18" i="7"/>
  <c r="CI11" i="7"/>
  <c r="CI19" i="7"/>
  <c r="CH9" i="7"/>
  <c r="CI9" i="7"/>
  <c r="CH17" i="7"/>
  <c r="CI17" i="7"/>
  <c r="CI10" i="7"/>
  <c r="CI6" i="7"/>
  <c r="CI7" i="7"/>
  <c r="CI12" i="7"/>
  <c r="CI5" i="7"/>
  <c r="CI13" i="7"/>
  <c r="CI14" i="7"/>
  <c r="CI15" i="7"/>
  <c r="CI8" i="7"/>
  <c r="CI16" i="7"/>
  <c r="CH10" i="7"/>
  <c r="CH18" i="7"/>
  <c r="CG6" i="7"/>
  <c r="CH11" i="7"/>
  <c r="CG14" i="7"/>
  <c r="CH19" i="7"/>
  <c r="CG15" i="7"/>
  <c r="CH5" i="7"/>
  <c r="CG8" i="7"/>
  <c r="CH13" i="7"/>
  <c r="CG16" i="7"/>
  <c r="CH6" i="7"/>
  <c r="CG9" i="7"/>
  <c r="CH14" i="7"/>
  <c r="CG17" i="7"/>
  <c r="CG7" i="7"/>
  <c r="CH12" i="7"/>
  <c r="BK5" i="7"/>
  <c r="CH7" i="7"/>
  <c r="CG10" i="7"/>
  <c r="CG12" i="7"/>
  <c r="AY13" i="7"/>
  <c r="BK13" i="7"/>
  <c r="CG13" i="7"/>
  <c r="CH15" i="7"/>
  <c r="CG18" i="7"/>
  <c r="AY5" i="7"/>
  <c r="AP5" i="7"/>
  <c r="CH8" i="7"/>
  <c r="CG11" i="7"/>
  <c r="CH16" i="7"/>
  <c r="CG19" i="7"/>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G5" i="7"/>
  <c r="AH6" i="7"/>
  <c r="AP7" i="7"/>
  <c r="AH14" i="7"/>
  <c r="AP15" i="7"/>
  <c r="AH5" i="7"/>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Y15" i="9" l="1"/>
  <c r="U15" i="9"/>
  <c r="Q15" i="9"/>
  <c r="M15" i="9"/>
  <c r="W15" i="9"/>
  <c r="R15" i="9"/>
  <c r="L15" i="9"/>
  <c r="X15" i="9"/>
  <c r="P15" i="9"/>
  <c r="J15" i="9"/>
  <c r="Z15" i="9"/>
  <c r="O15" i="9"/>
  <c r="V15" i="9"/>
  <c r="N15" i="9"/>
  <c r="T15" i="9"/>
  <c r="K15" i="9"/>
  <c r="S15" i="9"/>
  <c r="AG15" i="9"/>
  <c r="AC15" i="9"/>
  <c r="AB15" i="9"/>
  <c r="AE15" i="9"/>
  <c r="AF15" i="9"/>
  <c r="AD15" i="9"/>
  <c r="AA15" i="9"/>
  <c r="AK17" i="9"/>
  <c r="AM17" i="9"/>
  <c r="AH17" i="9"/>
  <c r="AL17" i="9"/>
  <c r="AJ17" i="9"/>
  <c r="AN17" i="9"/>
  <c r="AI17" i="9"/>
  <c r="AK12" i="9"/>
  <c r="AJ12" i="9"/>
  <c r="AN12" i="9"/>
  <c r="AH12" i="9"/>
  <c r="AM12" i="9"/>
  <c r="AL12" i="9"/>
  <c r="AI12" i="9"/>
  <c r="BD11" i="9"/>
  <c r="AZ11" i="9"/>
  <c r="BF11" i="9"/>
  <c r="BA11" i="9"/>
  <c r="BC11" i="9"/>
  <c r="AW11" i="9"/>
  <c r="BB11" i="9"/>
  <c r="BG11" i="9"/>
  <c r="AY11" i="9"/>
  <c r="BE11" i="9"/>
  <c r="AX11" i="9"/>
  <c r="BG8" i="9"/>
  <c r="BC8" i="9"/>
  <c r="AY8" i="9"/>
  <c r="BF8" i="9"/>
  <c r="BB8" i="9"/>
  <c r="AX8" i="9"/>
  <c r="BE8" i="9"/>
  <c r="BA8" i="9"/>
  <c r="AW8" i="9"/>
  <c r="BD8" i="9"/>
  <c r="AZ8" i="9"/>
  <c r="X10" i="9"/>
  <c r="T10" i="9"/>
  <c r="P10" i="9"/>
  <c r="L10" i="9"/>
  <c r="W10" i="9"/>
  <c r="R10" i="9"/>
  <c r="M10" i="9"/>
  <c r="U10" i="9"/>
  <c r="N10" i="9"/>
  <c r="Z10" i="9"/>
  <c r="S10" i="9"/>
  <c r="K10" i="9"/>
  <c r="Y10" i="9"/>
  <c r="Q10" i="9"/>
  <c r="J10" i="9"/>
  <c r="O10" i="9"/>
  <c r="V10" i="9"/>
  <c r="X9" i="9"/>
  <c r="T9" i="9"/>
  <c r="P9" i="9"/>
  <c r="L9" i="9"/>
  <c r="Z9" i="9"/>
  <c r="U9" i="9"/>
  <c r="O9" i="9"/>
  <c r="J9" i="9"/>
  <c r="V9" i="9"/>
  <c r="N9" i="9"/>
  <c r="S9" i="9"/>
  <c r="M9" i="9"/>
  <c r="Y9" i="9"/>
  <c r="R9" i="9"/>
  <c r="K9" i="9"/>
  <c r="W9" i="9"/>
  <c r="Q9" i="9"/>
  <c r="Y13" i="9"/>
  <c r="U13" i="9"/>
  <c r="Q13" i="9"/>
  <c r="M13" i="9"/>
  <c r="W13" i="9"/>
  <c r="R13" i="9"/>
  <c r="L13" i="9"/>
  <c r="Z13" i="9"/>
  <c r="S13" i="9"/>
  <c r="K13" i="9"/>
  <c r="P13" i="9"/>
  <c r="X13" i="9"/>
  <c r="O13" i="9"/>
  <c r="V13" i="9"/>
  <c r="N13" i="9"/>
  <c r="J13" i="9"/>
  <c r="T13" i="9"/>
  <c r="X11" i="9"/>
  <c r="T11" i="9"/>
  <c r="P11" i="9"/>
  <c r="L11" i="9"/>
  <c r="Z11" i="9"/>
  <c r="U11" i="9"/>
  <c r="O11" i="9"/>
  <c r="J11" i="9"/>
  <c r="S11" i="9"/>
  <c r="M11" i="9"/>
  <c r="Y11" i="9"/>
  <c r="R11" i="9"/>
  <c r="K11" i="9"/>
  <c r="W11" i="9"/>
  <c r="Q11" i="9"/>
  <c r="V11" i="9"/>
  <c r="N11" i="9"/>
  <c r="AF11" i="9"/>
  <c r="AB11" i="9"/>
  <c r="AE11" i="9"/>
  <c r="AA11" i="9"/>
  <c r="AG11" i="9"/>
  <c r="AD11" i="9"/>
  <c r="AC11" i="9"/>
  <c r="AG17" i="9"/>
  <c r="AC17" i="9"/>
  <c r="AB17" i="9"/>
  <c r="AE17" i="9"/>
  <c r="AD17" i="9"/>
  <c r="AF17" i="9"/>
  <c r="AA17" i="9"/>
  <c r="AE8" i="9"/>
  <c r="AA8" i="9"/>
  <c r="AD8" i="9"/>
  <c r="AG8" i="9"/>
  <c r="AC8" i="9"/>
  <c r="AB8" i="9"/>
  <c r="AF8" i="9"/>
  <c r="AN9" i="9"/>
  <c r="AJ9" i="9"/>
  <c r="AK9" i="9"/>
  <c r="AI9" i="9"/>
  <c r="AH9" i="9"/>
  <c r="AM9" i="9"/>
  <c r="AL9" i="9"/>
  <c r="AK14" i="9"/>
  <c r="AJ14" i="9"/>
  <c r="AM14" i="9"/>
  <c r="AN14" i="9"/>
  <c r="AL14" i="9"/>
  <c r="AI14" i="9"/>
  <c r="AH14" i="9"/>
  <c r="AN11" i="9"/>
  <c r="AJ11" i="9"/>
  <c r="AK11" i="9"/>
  <c r="AH11" i="9"/>
  <c r="AM11" i="9"/>
  <c r="AL11" i="9"/>
  <c r="AI11" i="9"/>
  <c r="AG14" i="9"/>
  <c r="AC14" i="9"/>
  <c r="AE14" i="9"/>
  <c r="AF14" i="9"/>
  <c r="AD14" i="9"/>
  <c r="AB14" i="9"/>
  <c r="AA14" i="9"/>
  <c r="BE19" i="9"/>
  <c r="BA19" i="9"/>
  <c r="AW19" i="9"/>
  <c r="BC19" i="9"/>
  <c r="AX19" i="9"/>
  <c r="BG19" i="9"/>
  <c r="AZ19" i="9"/>
  <c r="AY19" i="9"/>
  <c r="BF19" i="9"/>
  <c r="BD19" i="9"/>
  <c r="BB19" i="9"/>
  <c r="BG7" i="9"/>
  <c r="BC7" i="9"/>
  <c r="AY7" i="9"/>
  <c r="BF7" i="9"/>
  <c r="BB7" i="9"/>
  <c r="AX7" i="9"/>
  <c r="BE7" i="9"/>
  <c r="BA7" i="9"/>
  <c r="AW7" i="9"/>
  <c r="AZ7" i="9"/>
  <c r="BD7" i="9"/>
  <c r="AV11" i="9"/>
  <c r="AR11" i="9"/>
  <c r="AU11" i="9"/>
  <c r="AP11" i="9"/>
  <c r="AO11" i="9"/>
  <c r="AT11" i="9"/>
  <c r="AS11" i="9"/>
  <c r="AQ11" i="9"/>
  <c r="BD10" i="9"/>
  <c r="AZ10" i="9"/>
  <c r="BC10" i="9"/>
  <c r="AX10" i="9"/>
  <c r="BE10" i="9"/>
  <c r="AW10" i="9"/>
  <c r="BB10" i="9"/>
  <c r="BG10" i="9"/>
  <c r="BA10" i="9"/>
  <c r="AY10" i="9"/>
  <c r="BF10" i="9"/>
  <c r="BE17" i="9"/>
  <c r="BA17" i="9"/>
  <c r="AW17" i="9"/>
  <c r="BC17" i="9"/>
  <c r="AX17" i="9"/>
  <c r="BG17" i="9"/>
  <c r="AZ17" i="9"/>
  <c r="BF17" i="9"/>
  <c r="AY17" i="9"/>
  <c r="BD17" i="9"/>
  <c r="BB17" i="9"/>
  <c r="BE15" i="9"/>
  <c r="BA15" i="9"/>
  <c r="AW15" i="9"/>
  <c r="BC15" i="9"/>
  <c r="AX15" i="9"/>
  <c r="BG15" i="9"/>
  <c r="AZ15" i="9"/>
  <c r="BB15" i="9"/>
  <c r="AY15" i="9"/>
  <c r="BF15" i="9"/>
  <c r="BD15" i="9"/>
  <c r="AU8" i="9"/>
  <c r="AQ8" i="9"/>
  <c r="AT8" i="9"/>
  <c r="AP8" i="9"/>
  <c r="AS8" i="9"/>
  <c r="AO8" i="9"/>
  <c r="AR8" i="9"/>
  <c r="AV8" i="9"/>
  <c r="BU11" i="6"/>
  <c r="BZ11" i="9"/>
  <c r="BV11" i="9"/>
  <c r="BR11" i="9"/>
  <c r="BN11" i="9"/>
  <c r="BH11" i="9"/>
  <c r="BI11" i="9"/>
  <c r="BJ11" i="9"/>
  <c r="BX11" i="9"/>
  <c r="BS11" i="9"/>
  <c r="BM11" i="9"/>
  <c r="CA11" i="9"/>
  <c r="CF11" i="9" s="1"/>
  <c r="BT11" i="9"/>
  <c r="BL11" i="9"/>
  <c r="BI11" i="6"/>
  <c r="BM11" i="6"/>
  <c r="BQ11" i="6"/>
  <c r="BK11" i="6"/>
  <c r="BO11" i="6"/>
  <c r="BY11" i="9"/>
  <c r="BQ11" i="9"/>
  <c r="BK11" i="9"/>
  <c r="BJ11" i="6"/>
  <c r="BN11" i="6"/>
  <c r="BW11" i="9"/>
  <c r="BP11" i="9"/>
  <c r="BP11" i="6"/>
  <c r="CB11" i="9"/>
  <c r="BO11" i="9"/>
  <c r="BU11" i="9"/>
  <c r="BH11" i="6"/>
  <c r="BL11" i="6"/>
  <c r="BR18" i="6"/>
  <c r="BI18" i="9"/>
  <c r="BJ18" i="9"/>
  <c r="CA18" i="9"/>
  <c r="CF18" i="9" s="1"/>
  <c r="BW18" i="9"/>
  <c r="BS18" i="9"/>
  <c r="BO18" i="9"/>
  <c r="BK18" i="9"/>
  <c r="BX18" i="9"/>
  <c r="BR18" i="9"/>
  <c r="BM18" i="9"/>
  <c r="BY18" i="9"/>
  <c r="BQ18" i="9"/>
  <c r="BZ18" i="9"/>
  <c r="BP18" i="9"/>
  <c r="BV18" i="9"/>
  <c r="BN18" i="9"/>
  <c r="CB18" i="9"/>
  <c r="BH18" i="9"/>
  <c r="BK18" i="6"/>
  <c r="BO18" i="6"/>
  <c r="BI18" i="6"/>
  <c r="BM18" i="6"/>
  <c r="BQ18" i="6"/>
  <c r="BU18" i="9"/>
  <c r="BH18" i="6"/>
  <c r="BL18" i="6"/>
  <c r="BP18" i="6"/>
  <c r="BT18" i="9"/>
  <c r="BJ18" i="6"/>
  <c r="BL18" i="9"/>
  <c r="BN18" i="6"/>
  <c r="AP13" i="6"/>
  <c r="AS13" i="9"/>
  <c r="AO13" i="9"/>
  <c r="AR13" i="9"/>
  <c r="AU13" i="9"/>
  <c r="AT13" i="9"/>
  <c r="AQ13" i="9"/>
  <c r="AP13" i="9"/>
  <c r="AV13" i="9"/>
  <c r="BD5" i="6"/>
  <c r="BG5" i="9"/>
  <c r="BC5" i="9"/>
  <c r="AY5" i="9"/>
  <c r="BE5" i="9"/>
  <c r="AW5" i="9"/>
  <c r="BF5" i="9"/>
  <c r="BB5" i="9"/>
  <c r="AX5" i="9"/>
  <c r="BA5" i="9"/>
  <c r="BD5" i="9"/>
  <c r="AZ5" i="9"/>
  <c r="CB14" i="6"/>
  <c r="CD14" i="9"/>
  <c r="CB13" i="6"/>
  <c r="CD13" i="9"/>
  <c r="CB19" i="6"/>
  <c r="CD19" i="9"/>
  <c r="CB18" i="6"/>
  <c r="CD18" i="9"/>
  <c r="CC15" i="6"/>
  <c r="CE15" i="9"/>
  <c r="CC12" i="6"/>
  <c r="CE12" i="9"/>
  <c r="CC17" i="6"/>
  <c r="CE17" i="9"/>
  <c r="CC19" i="6"/>
  <c r="CE19" i="9"/>
  <c r="X12" i="9"/>
  <c r="T12" i="9"/>
  <c r="P12" i="9"/>
  <c r="L12" i="9"/>
  <c r="W12" i="9"/>
  <c r="R12" i="9"/>
  <c r="M12" i="9"/>
  <c r="Z12" i="9"/>
  <c r="S12" i="9"/>
  <c r="K12" i="9"/>
  <c r="Y12" i="9"/>
  <c r="Q12" i="9"/>
  <c r="J12" i="9"/>
  <c r="V12" i="9"/>
  <c r="O12" i="9"/>
  <c r="N12" i="9"/>
  <c r="U12" i="9"/>
  <c r="Y17" i="9"/>
  <c r="U17" i="9"/>
  <c r="Q17" i="9"/>
  <c r="M17" i="9"/>
  <c r="W17" i="9"/>
  <c r="R17" i="9"/>
  <c r="L17" i="9"/>
  <c r="X17" i="9"/>
  <c r="P17" i="9"/>
  <c r="J17" i="9"/>
  <c r="V17" i="9"/>
  <c r="O17" i="9"/>
  <c r="S17" i="9"/>
  <c r="N17" i="9"/>
  <c r="Z17" i="9"/>
  <c r="K17" i="9"/>
  <c r="T17" i="9"/>
  <c r="W6" i="9"/>
  <c r="S6" i="9"/>
  <c r="O6" i="9"/>
  <c r="K6" i="9"/>
  <c r="Z6" i="9"/>
  <c r="V6" i="9"/>
  <c r="R6" i="9"/>
  <c r="N6" i="9"/>
  <c r="J6" i="9"/>
  <c r="Y6" i="9"/>
  <c r="U6" i="9"/>
  <c r="Q6" i="9"/>
  <c r="M6" i="9"/>
  <c r="L6" i="9"/>
  <c r="X6" i="9"/>
  <c r="P6" i="9"/>
  <c r="T6" i="9"/>
  <c r="Y16" i="9"/>
  <c r="U16" i="9"/>
  <c r="Q16" i="9"/>
  <c r="M16" i="9"/>
  <c r="Z16" i="9"/>
  <c r="T16" i="9"/>
  <c r="O16" i="9"/>
  <c r="J16" i="9"/>
  <c r="W16" i="9"/>
  <c r="P16" i="9"/>
  <c r="S16" i="9"/>
  <c r="K16" i="9"/>
  <c r="R16" i="9"/>
  <c r="X16" i="9"/>
  <c r="N16" i="9"/>
  <c r="V16" i="9"/>
  <c r="L16" i="9"/>
  <c r="Y18" i="9"/>
  <c r="U18" i="9"/>
  <c r="Q18" i="9"/>
  <c r="M18" i="9"/>
  <c r="Z18" i="9"/>
  <c r="T18" i="9"/>
  <c r="O18" i="9"/>
  <c r="J18" i="9"/>
  <c r="W18" i="9"/>
  <c r="P18" i="9"/>
  <c r="V18" i="9"/>
  <c r="N18" i="9"/>
  <c r="R18" i="9"/>
  <c r="L18" i="9"/>
  <c r="X18" i="9"/>
  <c r="K18" i="9"/>
  <c r="S18" i="9"/>
  <c r="W7" i="9"/>
  <c r="S7" i="9"/>
  <c r="O7" i="9"/>
  <c r="K7" i="9"/>
  <c r="Z7" i="9"/>
  <c r="V7" i="9"/>
  <c r="R7" i="9"/>
  <c r="N7" i="9"/>
  <c r="J7" i="9"/>
  <c r="Y7" i="9"/>
  <c r="U7" i="9"/>
  <c r="Q7" i="9"/>
  <c r="M7" i="9"/>
  <c r="T7" i="9"/>
  <c r="P7" i="9"/>
  <c r="X7" i="9"/>
  <c r="L7" i="9"/>
  <c r="AG18" i="9"/>
  <c r="AC18" i="9"/>
  <c r="AE18" i="9"/>
  <c r="AD18" i="9"/>
  <c r="AB18" i="9"/>
  <c r="AF18" i="9"/>
  <c r="AA18" i="9"/>
  <c r="AF9" i="9"/>
  <c r="AB9" i="9"/>
  <c r="AE9" i="9"/>
  <c r="AC9" i="9"/>
  <c r="AA9" i="9"/>
  <c r="AG9" i="9"/>
  <c r="AD9" i="9"/>
  <c r="AK18" i="9"/>
  <c r="AJ18" i="9"/>
  <c r="AL18" i="9"/>
  <c r="AI18" i="9"/>
  <c r="AN18" i="9"/>
  <c r="AM18" i="9"/>
  <c r="AH18" i="9"/>
  <c r="AK16" i="9"/>
  <c r="AJ16" i="9"/>
  <c r="AL16" i="9"/>
  <c r="AM16" i="9"/>
  <c r="AI16" i="9"/>
  <c r="AH16" i="9"/>
  <c r="AN16" i="9"/>
  <c r="AK13" i="9"/>
  <c r="AM13" i="9"/>
  <c r="AH13" i="9"/>
  <c r="AN13" i="9"/>
  <c r="AJ13" i="9"/>
  <c r="AI13" i="9"/>
  <c r="AL13" i="9"/>
  <c r="AM6" i="9"/>
  <c r="AI6" i="9"/>
  <c r="AL6" i="9"/>
  <c r="AH6" i="9"/>
  <c r="AK6" i="9"/>
  <c r="AN6" i="9"/>
  <c r="AJ6" i="9"/>
  <c r="AM7" i="9"/>
  <c r="AI7" i="9"/>
  <c r="AL7" i="9"/>
  <c r="AH7" i="9"/>
  <c r="AK7" i="9"/>
  <c r="AJ7" i="9"/>
  <c r="AN7" i="9"/>
  <c r="BE16" i="9"/>
  <c r="BA16" i="9"/>
  <c r="AW16" i="9"/>
  <c r="BF16" i="9"/>
  <c r="AZ16" i="9"/>
  <c r="BG16" i="9"/>
  <c r="AY16" i="9"/>
  <c r="BD16" i="9"/>
  <c r="BC16" i="9"/>
  <c r="BB16" i="9"/>
  <c r="AX16" i="9"/>
  <c r="BE14" i="9"/>
  <c r="BA14" i="9"/>
  <c r="AW14" i="9"/>
  <c r="BF14" i="9"/>
  <c r="AZ14" i="9"/>
  <c r="BB14" i="9"/>
  <c r="BG14" i="9"/>
  <c r="AX14" i="9"/>
  <c r="BD14" i="9"/>
  <c r="BC14" i="9"/>
  <c r="AY14" i="9"/>
  <c r="AU6" i="9"/>
  <c r="AQ6" i="9"/>
  <c r="AT6" i="9"/>
  <c r="AP6" i="9"/>
  <c r="AS6" i="9"/>
  <c r="AO6" i="9"/>
  <c r="AR6" i="9"/>
  <c r="AV6" i="9"/>
  <c r="AV10" i="9"/>
  <c r="AR10" i="9"/>
  <c r="AS10" i="9"/>
  <c r="AP10" i="9"/>
  <c r="AU10" i="9"/>
  <c r="AO10" i="9"/>
  <c r="AT10" i="9"/>
  <c r="AQ10" i="9"/>
  <c r="AS17" i="9"/>
  <c r="AO17" i="9"/>
  <c r="AR17" i="9"/>
  <c r="AT17" i="9"/>
  <c r="AQ17" i="9"/>
  <c r="AU17" i="9"/>
  <c r="AP17" i="9"/>
  <c r="AV17" i="9"/>
  <c r="AU7" i="9"/>
  <c r="AQ7" i="9"/>
  <c r="AT7" i="9"/>
  <c r="AP7" i="9"/>
  <c r="AS7" i="9"/>
  <c r="AO7" i="9"/>
  <c r="AV7" i="9"/>
  <c r="AR7" i="9"/>
  <c r="AS14" i="9"/>
  <c r="AO14" i="9"/>
  <c r="AU14" i="9"/>
  <c r="AP14" i="9"/>
  <c r="AT14" i="9"/>
  <c r="AV14" i="9"/>
  <c r="AR14" i="9"/>
  <c r="AQ14" i="9"/>
  <c r="CB8" i="6"/>
  <c r="CD8" i="9"/>
  <c r="CB15" i="6"/>
  <c r="CD15" i="9"/>
  <c r="BI12" i="9"/>
  <c r="BJ12" i="9"/>
  <c r="CA12" i="9"/>
  <c r="CF12" i="9" s="1"/>
  <c r="BW12" i="9"/>
  <c r="BS12" i="9"/>
  <c r="BO12" i="9"/>
  <c r="BK12" i="9"/>
  <c r="BX12" i="9"/>
  <c r="BR12" i="9"/>
  <c r="BM12" i="9"/>
  <c r="BZ12" i="9"/>
  <c r="BT12" i="9"/>
  <c r="BL12" i="9"/>
  <c r="BU12" i="9"/>
  <c r="BH12" i="9"/>
  <c r="BK12" i="6"/>
  <c r="BO12" i="6"/>
  <c r="BI12" i="6"/>
  <c r="BM12" i="6"/>
  <c r="CB12" i="9"/>
  <c r="BQ12" i="9"/>
  <c r="BH12" i="6"/>
  <c r="BL12" i="6"/>
  <c r="BP12" i="6"/>
  <c r="BY12" i="9"/>
  <c r="BP12" i="9"/>
  <c r="BQ12" i="6"/>
  <c r="BV12" i="9"/>
  <c r="BJ12" i="6"/>
  <c r="BN12" i="9"/>
  <c r="BN12" i="6"/>
  <c r="CB12" i="6"/>
  <c r="CD12" i="9"/>
  <c r="BI9" i="9"/>
  <c r="BJ9" i="9"/>
  <c r="BZ9" i="9"/>
  <c r="BV9" i="9"/>
  <c r="BR9" i="9"/>
  <c r="BN9" i="9"/>
  <c r="BH9" i="9"/>
  <c r="BX9" i="9"/>
  <c r="BS9" i="9"/>
  <c r="BM9" i="9"/>
  <c r="CB9" i="9"/>
  <c r="BU9" i="9"/>
  <c r="BO9" i="9"/>
  <c r="BI9" i="6"/>
  <c r="BM9" i="6"/>
  <c r="BQ9" i="6"/>
  <c r="BK9" i="6"/>
  <c r="BO9" i="6"/>
  <c r="CA9" i="9"/>
  <c r="CF9" i="9" s="1"/>
  <c r="BT9" i="9"/>
  <c r="BL9" i="9"/>
  <c r="BJ9" i="6"/>
  <c r="BN9" i="6"/>
  <c r="BY9" i="9"/>
  <c r="BQ9" i="9"/>
  <c r="BK9" i="9"/>
  <c r="BP9" i="6"/>
  <c r="BH9" i="6"/>
  <c r="BW9" i="9"/>
  <c r="BL9" i="6"/>
  <c r="BP9" i="9"/>
  <c r="BX8" i="6"/>
  <c r="BI8" i="9"/>
  <c r="BJ8" i="9"/>
  <c r="CB8" i="9"/>
  <c r="BY8" i="9"/>
  <c r="BU8" i="9"/>
  <c r="BQ8" i="9"/>
  <c r="BM8" i="9"/>
  <c r="BK8" i="6"/>
  <c r="BO8" i="6"/>
  <c r="BI8" i="6"/>
  <c r="BM8" i="6"/>
  <c r="BQ8" i="6"/>
  <c r="BX8" i="9"/>
  <c r="BT8" i="9"/>
  <c r="BP8" i="9"/>
  <c r="BL8" i="9"/>
  <c r="BH8" i="6"/>
  <c r="BL8" i="6"/>
  <c r="BP8" i="6"/>
  <c r="CA8" i="9"/>
  <c r="CF8" i="9" s="1"/>
  <c r="BW8" i="9"/>
  <c r="BS8" i="9"/>
  <c r="BO8" i="9"/>
  <c r="BK8" i="9"/>
  <c r="BZ8" i="9"/>
  <c r="BH8" i="9"/>
  <c r="BN8" i="6"/>
  <c r="BV8" i="9"/>
  <c r="BJ8" i="6"/>
  <c r="BR8" i="9"/>
  <c r="BN8" i="9"/>
  <c r="BW14" i="6"/>
  <c r="BI14" i="9"/>
  <c r="BJ14" i="9"/>
  <c r="CA14" i="9"/>
  <c r="CF14" i="9" s="1"/>
  <c r="BW14" i="9"/>
  <c r="BS14" i="9"/>
  <c r="BO14" i="9"/>
  <c r="BK14" i="9"/>
  <c r="BX14" i="9"/>
  <c r="BR14" i="9"/>
  <c r="BM14" i="9"/>
  <c r="BY14" i="9"/>
  <c r="BQ14" i="9"/>
  <c r="BH14" i="9"/>
  <c r="CB14" i="9"/>
  <c r="BT14" i="9"/>
  <c r="BK14" i="6"/>
  <c r="BO14" i="6"/>
  <c r="BI14" i="6"/>
  <c r="BM14" i="6"/>
  <c r="BQ14" i="6"/>
  <c r="BZ14" i="9"/>
  <c r="BP14" i="9"/>
  <c r="BH14" i="6"/>
  <c r="BL14" i="6"/>
  <c r="BP14" i="6"/>
  <c r="BV14" i="9"/>
  <c r="BN14" i="9"/>
  <c r="BL14" i="9"/>
  <c r="BU14" i="9"/>
  <c r="BJ14" i="6"/>
  <c r="BN14" i="6"/>
  <c r="CB10" i="6"/>
  <c r="CD10" i="9"/>
  <c r="CC14" i="6"/>
  <c r="CE14" i="9"/>
  <c r="CC7" i="6"/>
  <c r="CE7" i="9"/>
  <c r="CB17" i="6"/>
  <c r="CD17" i="9"/>
  <c r="CC11" i="6"/>
  <c r="CE11" i="9"/>
  <c r="Y19" i="9"/>
  <c r="U19" i="9"/>
  <c r="Q19" i="9"/>
  <c r="M19" i="9"/>
  <c r="W19" i="9"/>
  <c r="R19" i="9"/>
  <c r="L19" i="9"/>
  <c r="X19" i="9"/>
  <c r="P19" i="9"/>
  <c r="J19" i="9"/>
  <c r="V19" i="9"/>
  <c r="N19" i="9"/>
  <c r="T19" i="9"/>
  <c r="K19" i="9"/>
  <c r="Z19" i="9"/>
  <c r="S19" i="9"/>
  <c r="O19" i="9"/>
  <c r="AF12" i="9"/>
  <c r="AB12" i="9"/>
  <c r="AC12" i="9"/>
  <c r="AG12" i="9"/>
  <c r="AE12" i="9"/>
  <c r="AD12" i="9"/>
  <c r="AA12" i="9"/>
  <c r="AF10" i="9"/>
  <c r="AB10" i="9"/>
  <c r="AC10" i="9"/>
  <c r="AA10" i="9"/>
  <c r="AG10" i="9"/>
  <c r="AE10" i="9"/>
  <c r="AD10" i="9"/>
  <c r="AE7" i="9"/>
  <c r="AA7" i="9"/>
  <c r="AD7" i="9"/>
  <c r="AG7" i="9"/>
  <c r="AC7" i="9"/>
  <c r="AF7" i="9"/>
  <c r="AB7" i="9"/>
  <c r="AN10" i="9"/>
  <c r="AJ10" i="9"/>
  <c r="AM10" i="9"/>
  <c r="AH10" i="9"/>
  <c r="AI10" i="9"/>
  <c r="AL10" i="9"/>
  <c r="AK10" i="9"/>
  <c r="AM8" i="9"/>
  <c r="AI8" i="9"/>
  <c r="AL8" i="9"/>
  <c r="AH8" i="9"/>
  <c r="AK8" i="9"/>
  <c r="AN8" i="9"/>
  <c r="AJ8" i="9"/>
  <c r="AG13" i="9"/>
  <c r="AC13" i="9"/>
  <c r="AB13" i="9"/>
  <c r="AF13" i="9"/>
  <c r="AA13" i="9"/>
  <c r="AE13" i="9"/>
  <c r="AD13" i="9"/>
  <c r="AA5" i="6"/>
  <c r="AE5" i="9"/>
  <c r="AA5" i="9"/>
  <c r="AG5" i="9"/>
  <c r="AC5" i="9"/>
  <c r="AD5" i="9"/>
  <c r="AF5" i="9"/>
  <c r="AB5" i="9"/>
  <c r="AE6" i="9"/>
  <c r="AA6" i="9"/>
  <c r="AD6" i="9"/>
  <c r="AG6" i="9"/>
  <c r="AC6" i="9"/>
  <c r="AB6" i="9"/>
  <c r="AF6" i="9"/>
  <c r="BE12" i="9"/>
  <c r="BA12" i="9"/>
  <c r="AW12" i="9"/>
  <c r="BF12" i="9"/>
  <c r="AZ12" i="9"/>
  <c r="BC12" i="9"/>
  <c r="AY12" i="9"/>
  <c r="BG12" i="9"/>
  <c r="AX12" i="9"/>
  <c r="BD12" i="9"/>
  <c r="BB12" i="9"/>
  <c r="AS19" i="9"/>
  <c r="AO19" i="9"/>
  <c r="AR19" i="9"/>
  <c r="AT19" i="9"/>
  <c r="AP19" i="9"/>
  <c r="AV19" i="9"/>
  <c r="AU19" i="9"/>
  <c r="AQ19" i="9"/>
  <c r="BE18" i="9"/>
  <c r="BA18" i="9"/>
  <c r="AW18" i="9"/>
  <c r="BF18" i="9"/>
  <c r="AZ18" i="9"/>
  <c r="BG18" i="9"/>
  <c r="AY18" i="9"/>
  <c r="BD18" i="9"/>
  <c r="AX18" i="9"/>
  <c r="BC18" i="9"/>
  <c r="BB18" i="9"/>
  <c r="AS15" i="9"/>
  <c r="AO15" i="9"/>
  <c r="AR15" i="9"/>
  <c r="AT15" i="9"/>
  <c r="AQ15" i="9"/>
  <c r="AP15" i="9"/>
  <c r="AV15" i="9"/>
  <c r="AU15" i="9"/>
  <c r="BD9" i="9"/>
  <c r="AZ9" i="9"/>
  <c r="BF9" i="9"/>
  <c r="BA9" i="9"/>
  <c r="BE9" i="9"/>
  <c r="AX9" i="9"/>
  <c r="BC9" i="9"/>
  <c r="AW9" i="9"/>
  <c r="BB9" i="9"/>
  <c r="BG9" i="9"/>
  <c r="AY9" i="9"/>
  <c r="AS16" i="9"/>
  <c r="AO16" i="9"/>
  <c r="AU16" i="9"/>
  <c r="AP16" i="9"/>
  <c r="AR16" i="9"/>
  <c r="AV16" i="9"/>
  <c r="AT16" i="9"/>
  <c r="AQ16" i="9"/>
  <c r="BJ19" i="9"/>
  <c r="CA19" i="9"/>
  <c r="CF19" i="9" s="1"/>
  <c r="BW19" i="9"/>
  <c r="BS19" i="9"/>
  <c r="BO19" i="9"/>
  <c r="BK19" i="9"/>
  <c r="BZ19" i="9"/>
  <c r="BU19" i="9"/>
  <c r="BP19" i="9"/>
  <c r="BH19" i="9"/>
  <c r="BI19" i="9"/>
  <c r="BX19" i="9"/>
  <c r="BQ19" i="9"/>
  <c r="BT19" i="9"/>
  <c r="BL19" i="9"/>
  <c r="CB19" i="9"/>
  <c r="BR19" i="9"/>
  <c r="BY19" i="9"/>
  <c r="BN19" i="9"/>
  <c r="BI19" i="6"/>
  <c r="BM19" i="6"/>
  <c r="BQ19" i="6"/>
  <c r="BO19" i="6"/>
  <c r="BV19" i="9"/>
  <c r="BJ19" i="6"/>
  <c r="BN19" i="6"/>
  <c r="BK19" i="6"/>
  <c r="BM19" i="9"/>
  <c r="BP19" i="6"/>
  <c r="BL19" i="6"/>
  <c r="BH19" i="6"/>
  <c r="AN5" i="6"/>
  <c r="AM5" i="9"/>
  <c r="AI5" i="9"/>
  <c r="AL5" i="9"/>
  <c r="AH5" i="9"/>
  <c r="AK5" i="9"/>
  <c r="AJ5" i="9"/>
  <c r="AN5" i="9"/>
  <c r="BI13" i="9"/>
  <c r="BJ13" i="9"/>
  <c r="CA13" i="9"/>
  <c r="CF13" i="9" s="1"/>
  <c r="BW13" i="9"/>
  <c r="BS13" i="9"/>
  <c r="BO13" i="9"/>
  <c r="BK13" i="9"/>
  <c r="BZ13" i="9"/>
  <c r="BU13" i="9"/>
  <c r="BP13" i="9"/>
  <c r="BH13" i="9"/>
  <c r="BY13" i="9"/>
  <c r="BR13" i="9"/>
  <c r="BL13" i="9"/>
  <c r="BX13" i="9"/>
  <c r="BN13" i="9"/>
  <c r="BI13" i="6"/>
  <c r="BM13" i="6"/>
  <c r="BQ13" i="6"/>
  <c r="BK13" i="6"/>
  <c r="BO13" i="6"/>
  <c r="BV13" i="9"/>
  <c r="BM13" i="9"/>
  <c r="BJ13" i="6"/>
  <c r="BN13" i="6"/>
  <c r="BT13" i="9"/>
  <c r="BL13" i="6"/>
  <c r="CB13" i="9"/>
  <c r="BP13" i="6"/>
  <c r="BQ13" i="9"/>
  <c r="BH13" i="6"/>
  <c r="BI10" i="9"/>
  <c r="BJ10" i="9"/>
  <c r="BZ10" i="9"/>
  <c r="BV10" i="9"/>
  <c r="BR10" i="9"/>
  <c r="BN10" i="9"/>
  <c r="BH10" i="9"/>
  <c r="CA10" i="9"/>
  <c r="CF10" i="9" s="1"/>
  <c r="BU10" i="9"/>
  <c r="BP10" i="9"/>
  <c r="BK10" i="9"/>
  <c r="CB10" i="9"/>
  <c r="BT10" i="9"/>
  <c r="BM10" i="9"/>
  <c r="BK10" i="6"/>
  <c r="BO10" i="6"/>
  <c r="BI10" i="6"/>
  <c r="BM10" i="6"/>
  <c r="BQ10" i="6"/>
  <c r="BY10" i="9"/>
  <c r="BS10" i="9"/>
  <c r="BL10" i="9"/>
  <c r="BH10" i="6"/>
  <c r="BL10" i="6"/>
  <c r="BP10" i="6"/>
  <c r="BX10" i="9"/>
  <c r="BQ10" i="9"/>
  <c r="BW10" i="9"/>
  <c r="BJ10" i="6"/>
  <c r="BO10" i="9"/>
  <c r="BN10" i="6"/>
  <c r="BZ7" i="6"/>
  <c r="CD7" i="6" s="1"/>
  <c r="BI7" i="9"/>
  <c r="BJ7" i="9"/>
  <c r="BY7" i="9"/>
  <c r="BU7" i="9"/>
  <c r="BQ7" i="9"/>
  <c r="BM7" i="9"/>
  <c r="BI7" i="6"/>
  <c r="BM7" i="6"/>
  <c r="BQ7" i="6"/>
  <c r="BK7" i="6"/>
  <c r="BO7" i="6"/>
  <c r="CB7" i="9"/>
  <c r="BX7" i="9"/>
  <c r="BT7" i="9"/>
  <c r="BP7" i="9"/>
  <c r="BL7" i="9"/>
  <c r="BJ7" i="6"/>
  <c r="BN7" i="6"/>
  <c r="CA7" i="9"/>
  <c r="CF7" i="9" s="1"/>
  <c r="BW7" i="9"/>
  <c r="BS7" i="9"/>
  <c r="BO7" i="9"/>
  <c r="BK7" i="9"/>
  <c r="BR7" i="9"/>
  <c r="BH7" i="6"/>
  <c r="BN7" i="9"/>
  <c r="BL7" i="6"/>
  <c r="BZ7" i="9"/>
  <c r="BH7" i="9"/>
  <c r="BP7" i="6"/>
  <c r="BV7" i="9"/>
  <c r="CB6" i="6"/>
  <c r="CD6" i="9"/>
  <c r="CB5" i="6"/>
  <c r="CD5" i="9"/>
  <c r="CB11" i="6"/>
  <c r="CD11" i="9"/>
  <c r="CC16" i="6"/>
  <c r="CE16" i="9"/>
  <c r="CC13" i="6"/>
  <c r="CE13" i="9"/>
  <c r="CC6" i="6"/>
  <c r="CE6" i="9"/>
  <c r="CC9" i="6"/>
  <c r="CE9" i="9"/>
  <c r="CC18" i="6"/>
  <c r="CE18" i="9"/>
  <c r="Y14" i="9"/>
  <c r="U14" i="9"/>
  <c r="Q14" i="9"/>
  <c r="M14" i="9"/>
  <c r="Z14" i="9"/>
  <c r="T14" i="9"/>
  <c r="O14" i="9"/>
  <c r="J14" i="9"/>
  <c r="X14" i="9"/>
  <c r="R14" i="9"/>
  <c r="K14" i="9"/>
  <c r="V14" i="9"/>
  <c r="L14" i="9"/>
  <c r="S14" i="9"/>
  <c r="P14" i="9"/>
  <c r="N14" i="9"/>
  <c r="W14" i="9"/>
  <c r="W8" i="9"/>
  <c r="S8" i="9"/>
  <c r="O8" i="9"/>
  <c r="K8" i="9"/>
  <c r="Z8" i="9"/>
  <c r="V8" i="9"/>
  <c r="R8" i="9"/>
  <c r="N8" i="9"/>
  <c r="J8" i="9"/>
  <c r="Y8" i="9"/>
  <c r="U8" i="9"/>
  <c r="Q8" i="9"/>
  <c r="M8" i="9"/>
  <c r="L8" i="9"/>
  <c r="X8" i="9"/>
  <c r="P8" i="9"/>
  <c r="T8" i="9"/>
  <c r="AG19" i="9"/>
  <c r="AC19" i="9"/>
  <c r="AB19" i="9"/>
  <c r="AE19" i="9"/>
  <c r="AF19" i="9"/>
  <c r="AD19" i="9"/>
  <c r="AA19" i="9"/>
  <c r="AG16" i="9"/>
  <c r="AC16" i="9"/>
  <c r="AE16" i="9"/>
  <c r="AD16" i="9"/>
  <c r="AB16" i="9"/>
  <c r="AA16" i="9"/>
  <c r="AF16" i="9"/>
  <c r="AK19" i="9"/>
  <c r="AM19" i="9"/>
  <c r="AH19" i="9"/>
  <c r="AL19" i="9"/>
  <c r="AN19" i="9"/>
  <c r="AJ19" i="9"/>
  <c r="AI19" i="9"/>
  <c r="AK15" i="9"/>
  <c r="AM15" i="9"/>
  <c r="AH15" i="9"/>
  <c r="AL15" i="9"/>
  <c r="AI15" i="9"/>
  <c r="AN15" i="9"/>
  <c r="AJ15" i="9"/>
  <c r="AS12" i="9"/>
  <c r="AO12" i="9"/>
  <c r="AU12" i="9"/>
  <c r="AP12" i="9"/>
  <c r="AV12" i="9"/>
  <c r="AQ12" i="9"/>
  <c r="AT12" i="9"/>
  <c r="AR12" i="9"/>
  <c r="AS18" i="9"/>
  <c r="AO18" i="9"/>
  <c r="AU18" i="9"/>
  <c r="AP18" i="9"/>
  <c r="AR18" i="9"/>
  <c r="AQ18" i="9"/>
  <c r="AT18" i="9"/>
  <c r="AV18" i="9"/>
  <c r="BG6" i="9"/>
  <c r="BC6" i="9"/>
  <c r="AY6" i="9"/>
  <c r="BF6" i="9"/>
  <c r="BB6" i="9"/>
  <c r="AX6" i="9"/>
  <c r="BE6" i="9"/>
  <c r="BA6" i="9"/>
  <c r="AW6" i="9"/>
  <c r="BD6" i="9"/>
  <c r="AZ6" i="9"/>
  <c r="AV9" i="9"/>
  <c r="AR9" i="9"/>
  <c r="AU9" i="9"/>
  <c r="AP9" i="9"/>
  <c r="AQ9" i="9"/>
  <c r="AO9" i="9"/>
  <c r="AT9" i="9"/>
  <c r="AS9" i="9"/>
  <c r="CB16" i="6"/>
  <c r="CD16" i="9"/>
  <c r="AT5" i="6"/>
  <c r="AU5" i="9"/>
  <c r="AQ5" i="9"/>
  <c r="AO5" i="9"/>
  <c r="AT5" i="9"/>
  <c r="AP5" i="9"/>
  <c r="AS5" i="9"/>
  <c r="AV5" i="9"/>
  <c r="AR5" i="9"/>
  <c r="BG13" i="6"/>
  <c r="BE13" i="9"/>
  <c r="BA13" i="9"/>
  <c r="AW13" i="9"/>
  <c r="BC13" i="9"/>
  <c r="AX13" i="9"/>
  <c r="BB13" i="9"/>
  <c r="BD13" i="9"/>
  <c r="AZ13" i="9"/>
  <c r="BG13" i="9"/>
  <c r="AY13" i="9"/>
  <c r="BF13" i="9"/>
  <c r="CB7" i="6"/>
  <c r="CD7" i="9"/>
  <c r="BI17" i="9"/>
  <c r="CA17" i="9"/>
  <c r="CF17" i="9" s="1"/>
  <c r="BW17" i="9"/>
  <c r="BS17" i="9"/>
  <c r="BO17" i="9"/>
  <c r="BK17" i="9"/>
  <c r="BJ17" i="9"/>
  <c r="BZ17" i="9"/>
  <c r="BU17" i="9"/>
  <c r="BP17" i="9"/>
  <c r="BH17" i="9"/>
  <c r="BX17" i="9"/>
  <c r="BQ17" i="9"/>
  <c r="BV17" i="9"/>
  <c r="BN17" i="9"/>
  <c r="BY17" i="9"/>
  <c r="BL17" i="9"/>
  <c r="BI17" i="6"/>
  <c r="BM17" i="6"/>
  <c r="BQ17" i="6"/>
  <c r="BO17" i="6"/>
  <c r="BT17" i="9"/>
  <c r="BJ17" i="6"/>
  <c r="BN17" i="6"/>
  <c r="BR17" i="9"/>
  <c r="BK17" i="6"/>
  <c r="CB17" i="9"/>
  <c r="BH17" i="6"/>
  <c r="BM17" i="9"/>
  <c r="BL17" i="6"/>
  <c r="BP17" i="6"/>
  <c r="BX16" i="6"/>
  <c r="BI16" i="9"/>
  <c r="BJ16" i="9"/>
  <c r="CA16" i="9"/>
  <c r="CF16" i="9" s="1"/>
  <c r="BW16" i="9"/>
  <c r="BS16" i="9"/>
  <c r="BO16" i="9"/>
  <c r="BK16" i="9"/>
  <c r="BX16" i="9"/>
  <c r="BR16" i="9"/>
  <c r="BM16" i="9"/>
  <c r="BV16" i="9"/>
  <c r="BP16" i="9"/>
  <c r="BZ16" i="9"/>
  <c r="BQ16" i="9"/>
  <c r="BK16" i="6"/>
  <c r="BO16" i="6"/>
  <c r="BI16" i="6"/>
  <c r="BM16" i="6"/>
  <c r="BQ16" i="6"/>
  <c r="BY16" i="9"/>
  <c r="BN16" i="9"/>
  <c r="BH16" i="6"/>
  <c r="BL16" i="6"/>
  <c r="BP16" i="6"/>
  <c r="BU16" i="9"/>
  <c r="BL16" i="9"/>
  <c r="BH16" i="9"/>
  <c r="BN16" i="6"/>
  <c r="BT16" i="9"/>
  <c r="CB16" i="9"/>
  <c r="BJ16" i="6"/>
  <c r="BI15" i="9"/>
  <c r="CA15" i="9"/>
  <c r="CF15" i="9" s="1"/>
  <c r="BW15" i="9"/>
  <c r="BS15" i="9"/>
  <c r="BO15" i="9"/>
  <c r="BK15" i="9"/>
  <c r="BZ15" i="9"/>
  <c r="BU15" i="9"/>
  <c r="BP15" i="9"/>
  <c r="BH15" i="9"/>
  <c r="BJ15" i="9"/>
  <c r="BX15" i="9"/>
  <c r="BQ15" i="9"/>
  <c r="BV15" i="9"/>
  <c r="BM15" i="9"/>
  <c r="BI15" i="6"/>
  <c r="BM15" i="6"/>
  <c r="BQ15" i="6"/>
  <c r="BK15" i="6"/>
  <c r="BT15" i="9"/>
  <c r="BL15" i="9"/>
  <c r="BJ15" i="6"/>
  <c r="BN15" i="6"/>
  <c r="BO15" i="6"/>
  <c r="CB15" i="9"/>
  <c r="BR15" i="9"/>
  <c r="BH15" i="6"/>
  <c r="BL15" i="6"/>
  <c r="BN15" i="9"/>
  <c r="BY15" i="9"/>
  <c r="BP15" i="6"/>
  <c r="BI6" i="9"/>
  <c r="BJ6" i="9"/>
  <c r="BY6" i="9"/>
  <c r="BU6" i="9"/>
  <c r="BQ6" i="9"/>
  <c r="BM6" i="9"/>
  <c r="BK6" i="6"/>
  <c r="BO6" i="6"/>
  <c r="BW6" i="9"/>
  <c r="BM6" i="6"/>
  <c r="BQ6" i="6"/>
  <c r="CB6" i="9"/>
  <c r="BX6" i="9"/>
  <c r="BT6" i="9"/>
  <c r="BP6" i="9"/>
  <c r="BL6" i="9"/>
  <c r="BH6" i="6"/>
  <c r="BL6" i="6"/>
  <c r="BP6" i="6"/>
  <c r="CA6" i="9"/>
  <c r="CF6" i="9" s="1"/>
  <c r="BS6" i="9"/>
  <c r="BO6" i="9"/>
  <c r="BK6" i="9"/>
  <c r="BI6" i="6"/>
  <c r="BZ6" i="9"/>
  <c r="BH6" i="9"/>
  <c r="BV6" i="9"/>
  <c r="BN6" i="9"/>
  <c r="BR6" i="9"/>
  <c r="BJ6" i="6"/>
  <c r="BN6" i="6"/>
  <c r="CC8" i="6"/>
  <c r="CE8" i="9"/>
  <c r="CC5" i="6"/>
  <c r="CE5" i="9"/>
  <c r="CC10" i="6"/>
  <c r="CE10" i="9"/>
  <c r="CB9" i="6"/>
  <c r="CD9" i="9"/>
  <c r="BQ5" i="6"/>
  <c r="CA5" i="9"/>
  <c r="CF5" i="9" s="1"/>
  <c r="BW5" i="9"/>
  <c r="BS5" i="9"/>
  <c r="BO5" i="9"/>
  <c r="BK5" i="9"/>
  <c r="CB5" i="9"/>
  <c r="BL5" i="9"/>
  <c r="BZ5" i="9"/>
  <c r="BV5" i="9"/>
  <c r="BR5" i="9"/>
  <c r="BN5" i="9"/>
  <c r="BH5" i="9"/>
  <c r="BJ5" i="9"/>
  <c r="BT5" i="9"/>
  <c r="BI5" i="9"/>
  <c r="BY5" i="9"/>
  <c r="BU5" i="9"/>
  <c r="BQ5" i="9"/>
  <c r="BM5" i="9"/>
  <c r="BX5" i="9"/>
  <c r="BP5" i="9"/>
  <c r="Y5" i="9"/>
  <c r="U5" i="9"/>
  <c r="Q5" i="9"/>
  <c r="M5" i="9"/>
  <c r="R5" i="9"/>
  <c r="X5" i="9"/>
  <c r="T5" i="9"/>
  <c r="P5" i="9"/>
  <c r="L5" i="9"/>
  <c r="Z5" i="9"/>
  <c r="N5" i="9"/>
  <c r="W5" i="9"/>
  <c r="S5" i="9"/>
  <c r="O5" i="9"/>
  <c r="K5" i="9"/>
  <c r="V5" i="9"/>
  <c r="J5" i="9"/>
  <c r="BL5" i="6"/>
  <c r="BI5" i="6"/>
  <c r="J10" i="6"/>
  <c r="N10" i="6"/>
  <c r="R10" i="6"/>
  <c r="V10" i="6"/>
  <c r="Z10" i="6"/>
  <c r="K10" i="6"/>
  <c r="O10" i="6"/>
  <c r="S10" i="6"/>
  <c r="W10" i="6"/>
  <c r="L10" i="6"/>
  <c r="T10" i="6"/>
  <c r="M10" i="6"/>
  <c r="X10" i="6"/>
  <c r="P10" i="6"/>
  <c r="Y10" i="6"/>
  <c r="Q10" i="6"/>
  <c r="U10" i="6"/>
  <c r="L16" i="6"/>
  <c r="P16" i="6"/>
  <c r="T16" i="6"/>
  <c r="X16" i="6"/>
  <c r="M16" i="6"/>
  <c r="Q16" i="6"/>
  <c r="U16" i="6"/>
  <c r="Y16" i="6"/>
  <c r="N16" i="6"/>
  <c r="V16" i="6"/>
  <c r="R16" i="6"/>
  <c r="J16" i="6"/>
  <c r="S16" i="6"/>
  <c r="K16" i="6"/>
  <c r="O16" i="6"/>
  <c r="W16" i="6"/>
  <c r="Z16" i="6"/>
  <c r="K9" i="6"/>
  <c r="O9" i="6"/>
  <c r="S9" i="6"/>
  <c r="W9" i="6"/>
  <c r="L9" i="6"/>
  <c r="P9" i="6"/>
  <c r="T9" i="6"/>
  <c r="X9" i="6"/>
  <c r="M9" i="6"/>
  <c r="U9" i="6"/>
  <c r="R9" i="6"/>
  <c r="J9" i="6"/>
  <c r="V9" i="6"/>
  <c r="Y9" i="6"/>
  <c r="Z9" i="6"/>
  <c r="N9" i="6"/>
  <c r="Q9" i="6"/>
  <c r="K13" i="6"/>
  <c r="O13" i="6"/>
  <c r="S13" i="6"/>
  <c r="W13" i="6"/>
  <c r="L13" i="6"/>
  <c r="P13" i="6"/>
  <c r="T13" i="6"/>
  <c r="X13" i="6"/>
  <c r="Q13" i="6"/>
  <c r="Y13" i="6"/>
  <c r="N13" i="6"/>
  <c r="Z13" i="6"/>
  <c r="R13" i="6"/>
  <c r="U13" i="6"/>
  <c r="V13" i="6"/>
  <c r="J13" i="6"/>
  <c r="M13" i="6"/>
  <c r="M11" i="6"/>
  <c r="Q11" i="6"/>
  <c r="U11" i="6"/>
  <c r="Y11" i="6"/>
  <c r="J11" i="6"/>
  <c r="N11" i="6"/>
  <c r="R11" i="6"/>
  <c r="V11" i="6"/>
  <c r="Z11" i="6"/>
  <c r="K11" i="6"/>
  <c r="S11" i="6"/>
  <c r="P11" i="6"/>
  <c r="T11" i="6"/>
  <c r="L11" i="6"/>
  <c r="O11" i="6"/>
  <c r="W11" i="6"/>
  <c r="X11" i="6"/>
  <c r="J6" i="6"/>
  <c r="N6" i="6"/>
  <c r="R6" i="6"/>
  <c r="V6" i="6"/>
  <c r="Z6" i="6"/>
  <c r="K6" i="6"/>
  <c r="O6" i="6"/>
  <c r="S6" i="6"/>
  <c r="W6" i="6"/>
  <c r="P6" i="6"/>
  <c r="X6" i="6"/>
  <c r="Q6" i="6"/>
  <c r="T6" i="6"/>
  <c r="L6" i="6"/>
  <c r="U6" i="6"/>
  <c r="M6" i="6"/>
  <c r="Y6" i="6"/>
  <c r="J18" i="6"/>
  <c r="N18" i="6"/>
  <c r="R18" i="6"/>
  <c r="V18" i="6"/>
  <c r="Z18" i="6"/>
  <c r="K18" i="6"/>
  <c r="O18" i="6"/>
  <c r="S18" i="6"/>
  <c r="W18" i="6"/>
  <c r="L18" i="6"/>
  <c r="T18" i="6"/>
  <c r="P18" i="6"/>
  <c r="Y18" i="6"/>
  <c r="Q18" i="6"/>
  <c r="U18" i="6"/>
  <c r="X18" i="6"/>
  <c r="M18" i="6"/>
  <c r="M7" i="6"/>
  <c r="Q7" i="6"/>
  <c r="U7" i="6"/>
  <c r="Y7" i="6"/>
  <c r="J7" i="6"/>
  <c r="N7" i="6"/>
  <c r="R7" i="6"/>
  <c r="V7" i="6"/>
  <c r="Z7" i="6"/>
  <c r="O7" i="6"/>
  <c r="W7" i="6"/>
  <c r="K7" i="6"/>
  <c r="T7" i="6"/>
  <c r="L7" i="6"/>
  <c r="X7" i="6"/>
  <c r="P7" i="6"/>
  <c r="S7" i="6"/>
  <c r="N5" i="6"/>
  <c r="R5" i="6"/>
  <c r="V5" i="6"/>
  <c r="Z5" i="6"/>
  <c r="O5" i="6"/>
  <c r="W5" i="6"/>
  <c r="K5" i="6"/>
  <c r="S5" i="6"/>
  <c r="J5" i="6"/>
  <c r="P5" i="6"/>
  <c r="X5" i="6"/>
  <c r="T5" i="6"/>
  <c r="M5" i="6"/>
  <c r="Q5" i="6"/>
  <c r="Y5" i="6"/>
  <c r="L5" i="6"/>
  <c r="U5" i="6"/>
  <c r="L12" i="6"/>
  <c r="P12" i="6"/>
  <c r="T12" i="6"/>
  <c r="X12" i="6"/>
  <c r="M12" i="6"/>
  <c r="Q12" i="6"/>
  <c r="U12" i="6"/>
  <c r="Y12" i="6"/>
  <c r="J12" i="6"/>
  <c r="R12" i="6"/>
  <c r="Z12" i="6"/>
  <c r="K12" i="6"/>
  <c r="V12" i="6"/>
  <c r="N12" i="6"/>
  <c r="W12" i="6"/>
  <c r="O12" i="6"/>
  <c r="S12" i="6"/>
  <c r="M19" i="6"/>
  <c r="Q19" i="6"/>
  <c r="U19" i="6"/>
  <c r="Y19" i="6"/>
  <c r="J19" i="6"/>
  <c r="N19" i="6"/>
  <c r="R19" i="6"/>
  <c r="K19" i="6"/>
  <c r="S19" i="6"/>
  <c r="X19" i="6"/>
  <c r="T19" i="6"/>
  <c r="L19" i="6"/>
  <c r="V19" i="6"/>
  <c r="W19" i="6"/>
  <c r="Z19" i="6"/>
  <c r="O19" i="6"/>
  <c r="P19" i="6"/>
  <c r="AW5" i="6"/>
  <c r="J14" i="6"/>
  <c r="N14" i="6"/>
  <c r="R14" i="6"/>
  <c r="V14" i="6"/>
  <c r="Z14" i="6"/>
  <c r="K14" i="6"/>
  <c r="O14" i="6"/>
  <c r="S14" i="6"/>
  <c r="W14" i="6"/>
  <c r="P14" i="6"/>
  <c r="X14" i="6"/>
  <c r="T14" i="6"/>
  <c r="L14" i="6"/>
  <c r="U14" i="6"/>
  <c r="Y14" i="6"/>
  <c r="M14" i="6"/>
  <c r="Q14" i="6"/>
  <c r="K17" i="6"/>
  <c r="O17" i="6"/>
  <c r="S17" i="6"/>
  <c r="W17" i="6"/>
  <c r="L17" i="6"/>
  <c r="P17" i="6"/>
  <c r="T17" i="6"/>
  <c r="X17" i="6"/>
  <c r="M17" i="6"/>
  <c r="U17" i="6"/>
  <c r="J17" i="6"/>
  <c r="V17" i="6"/>
  <c r="N17" i="6"/>
  <c r="Y17" i="6"/>
  <c r="Q17" i="6"/>
  <c r="Z17" i="6"/>
  <c r="R17" i="6"/>
  <c r="L8" i="6"/>
  <c r="P8" i="6"/>
  <c r="T8" i="6"/>
  <c r="X8" i="6"/>
  <c r="M8" i="6"/>
  <c r="Q8" i="6"/>
  <c r="U8" i="6"/>
  <c r="Y8" i="6"/>
  <c r="N8" i="6"/>
  <c r="V8" i="6"/>
  <c r="O8" i="6"/>
  <c r="Z8" i="6"/>
  <c r="R8" i="6"/>
  <c r="J8" i="6"/>
  <c r="S8" i="6"/>
  <c r="K8" i="6"/>
  <c r="W8" i="6"/>
  <c r="M15" i="6"/>
  <c r="Q15" i="6"/>
  <c r="U15" i="6"/>
  <c r="Y15" i="6"/>
  <c r="J15" i="6"/>
  <c r="N15" i="6"/>
  <c r="R15" i="6"/>
  <c r="V15" i="6"/>
  <c r="Z15" i="6"/>
  <c r="O15" i="6"/>
  <c r="W15" i="6"/>
  <c r="L15" i="6"/>
  <c r="X15" i="6"/>
  <c r="P15" i="6"/>
  <c r="K15" i="6"/>
  <c r="S15" i="6"/>
  <c r="T15" i="6"/>
  <c r="AX5" i="6"/>
  <c r="AO5" i="6"/>
  <c r="BG5" i="6"/>
  <c r="BA5" i="6"/>
  <c r="BW18" i="6"/>
  <c r="AY5" i="6"/>
  <c r="AZ5" i="6"/>
  <c r="BT18" i="6"/>
  <c r="BF5" i="6"/>
  <c r="BC5" i="6"/>
  <c r="BZ18" i="6"/>
  <c r="CD18" i="6" s="1"/>
  <c r="BV18" i="6"/>
  <c r="BU18" i="6"/>
  <c r="BX18" i="6"/>
  <c r="BS18" i="6"/>
  <c r="BE5" i="6"/>
  <c r="BY18" i="6"/>
  <c r="CA18" i="6"/>
  <c r="BB5" i="6"/>
  <c r="CA14" i="6"/>
  <c r="BS16" i="6"/>
  <c r="BR14" i="6"/>
  <c r="CA16" i="6"/>
  <c r="BV14" i="6"/>
  <c r="BR12" i="6"/>
  <c r="BZ14" i="6"/>
  <c r="CD14" i="6" s="1"/>
  <c r="BY12" i="6"/>
  <c r="BX14" i="6"/>
  <c r="BZ9" i="6"/>
  <c r="CD9" i="6" s="1"/>
  <c r="BR8" i="6"/>
  <c r="BS12" i="6"/>
  <c r="BW9" i="6"/>
  <c r="AS5" i="6"/>
  <c r="BY6" i="6"/>
  <c r="BU10" i="6"/>
  <c r="BY16" i="6"/>
  <c r="BT6" i="6"/>
  <c r="AQ5" i="6"/>
  <c r="AR5" i="6"/>
  <c r="BU16" i="6"/>
  <c r="AK5" i="6"/>
  <c r="AS13" i="6"/>
  <c r="AQ13" i="6"/>
  <c r="AH5" i="6"/>
  <c r="AO13" i="6"/>
  <c r="BS10" i="6"/>
  <c r="AU13" i="6"/>
  <c r="AV13" i="6"/>
  <c r="BR10" i="6"/>
  <c r="AT13" i="6"/>
  <c r="AI5" i="6"/>
  <c r="BV16" i="6"/>
  <c r="AP5" i="6"/>
  <c r="AR13" i="6"/>
  <c r="BY10" i="6"/>
  <c r="BX10" i="6"/>
  <c r="BU6" i="6"/>
  <c r="AM5" i="6"/>
  <c r="AV5" i="6"/>
  <c r="BZ10" i="6"/>
  <c r="CD10" i="6" s="1"/>
  <c r="BZ16" i="6"/>
  <c r="CD16" i="6" s="1"/>
  <c r="BT16" i="6"/>
  <c r="AL5" i="6"/>
  <c r="BW10" i="6"/>
  <c r="BU15" i="6"/>
  <c r="AJ5" i="6"/>
  <c r="AU5" i="6"/>
  <c r="BT10" i="6"/>
  <c r="BV10" i="6"/>
  <c r="BR16" i="6"/>
  <c r="BS6" i="6"/>
  <c r="CA10" i="6"/>
  <c r="BW16" i="6"/>
  <c r="BR6" i="6"/>
  <c r="BZ11" i="6"/>
  <c r="CD11" i="6" s="1"/>
  <c r="BR11" i="6"/>
  <c r="BY11" i="6"/>
  <c r="BS11" i="6"/>
  <c r="BX11" i="6"/>
  <c r="BW11" i="6"/>
  <c r="BT11" i="6"/>
  <c r="BV11" i="6"/>
  <c r="CA11" i="6"/>
  <c r="BW17" i="6"/>
  <c r="CA15" i="6"/>
  <c r="BB13" i="6"/>
  <c r="BX15" i="6"/>
  <c r="BC13" i="6"/>
  <c r="BX17" i="6"/>
  <c r="AZ13" i="6"/>
  <c r="AY13" i="6"/>
  <c r="BS17" i="6"/>
  <c r="CA17" i="6"/>
  <c r="BY13" i="6"/>
  <c r="BT8" i="6"/>
  <c r="CA8" i="6"/>
  <c r="CA19" i="6"/>
  <c r="BU8" i="6"/>
  <c r="BZ8" i="6"/>
  <c r="CD8" i="6" s="1"/>
  <c r="BX19" i="6"/>
  <c r="BS8" i="6"/>
  <c r="BY8" i="6"/>
  <c r="BW13" i="6"/>
  <c r="BW8" i="6"/>
  <c r="BS13" i="6"/>
  <c r="BV8" i="6"/>
  <c r="BU7" i="6"/>
  <c r="BV6" i="6"/>
  <c r="BX6" i="6"/>
  <c r="BZ5" i="6"/>
  <c r="CD5" i="6" s="1"/>
  <c r="BA13" i="6"/>
  <c r="BV19" i="6"/>
  <c r="BT19" i="6"/>
  <c r="BU14" i="6"/>
  <c r="BX13" i="6"/>
  <c r="CA13" i="6"/>
  <c r="BT13" i="6"/>
  <c r="BW12" i="6"/>
  <c r="CA12" i="6"/>
  <c r="BZ17" i="6"/>
  <c r="CD17" i="6" s="1"/>
  <c r="CA9" i="6"/>
  <c r="BT9" i="6"/>
  <c r="BS15" i="6"/>
  <c r="BW15" i="6"/>
  <c r="BX7" i="6"/>
  <c r="BS7" i="6"/>
  <c r="BT7" i="6"/>
  <c r="BS19" i="6"/>
  <c r="BZ19" i="6"/>
  <c r="CD19" i="6" s="1"/>
  <c r="AX13" i="6"/>
  <c r="BS14" i="6"/>
  <c r="BZ12" i="6"/>
  <c r="CD12" i="6" s="1"/>
  <c r="BU12" i="6"/>
  <c r="BR17" i="6"/>
  <c r="BV9" i="6"/>
  <c r="BY9" i="6"/>
  <c r="BR15" i="6"/>
  <c r="BV15" i="6"/>
  <c r="BV7" i="6"/>
  <c r="CA7" i="6"/>
  <c r="BW19" i="6"/>
  <c r="BU13" i="6"/>
  <c r="BR5" i="6"/>
  <c r="BR13" i="6"/>
  <c r="BF13" i="6"/>
  <c r="BY14" i="6"/>
  <c r="BZ13" i="6"/>
  <c r="CD13" i="6" s="1"/>
  <c r="BX12" i="6"/>
  <c r="BY17" i="6"/>
  <c r="BV17" i="6"/>
  <c r="BU9" i="6"/>
  <c r="BW7" i="6"/>
  <c r="BR7" i="6"/>
  <c r="BY7" i="6"/>
  <c r="BW5" i="6"/>
  <c r="BE13" i="6"/>
  <c r="AW13" i="6"/>
  <c r="BU19" i="6"/>
  <c r="BY19" i="6"/>
  <c r="BT14" i="6"/>
  <c r="BV13" i="6"/>
  <c r="BV12" i="6"/>
  <c r="BT12" i="6"/>
  <c r="BT17" i="6"/>
  <c r="BR9" i="6"/>
  <c r="BX9" i="6"/>
  <c r="BY15" i="6"/>
  <c r="BT15" i="6"/>
  <c r="CA6" i="6"/>
  <c r="BR19" i="6"/>
  <c r="BH5" i="6"/>
  <c r="BN5" i="6"/>
  <c r="BD13" i="6"/>
  <c r="BU17" i="6"/>
  <c r="BS9" i="6"/>
  <c r="BZ15" i="6"/>
  <c r="CD15" i="6" s="1"/>
  <c r="BZ6" i="6"/>
  <c r="CD6" i="6" s="1"/>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K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P5" i="6"/>
  <c r="BM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J5" i="6"/>
  <c r="BO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4" i="9" l="1"/>
  <c r="A16" i="9"/>
  <c r="A6" i="9"/>
  <c r="A17" i="9"/>
  <c r="A7" i="9"/>
  <c r="A11" i="9"/>
  <c r="A10" i="9"/>
  <c r="A8" i="9"/>
  <c r="A19" i="9"/>
  <c r="A12" i="9"/>
  <c r="A13" i="9"/>
  <c r="A15" i="9"/>
  <c r="A18" i="9"/>
  <c r="A9" i="9"/>
  <c r="A5" i="9"/>
  <c r="A19" i="6"/>
  <c r="A18" i="6"/>
  <c r="A17" i="6"/>
  <c r="A16" i="6"/>
  <c r="A15" i="6"/>
  <c r="A14" i="6"/>
  <c r="A13" i="6"/>
  <c r="A12" i="6"/>
  <c r="A11" i="6"/>
  <c r="A10" i="6"/>
  <c r="A9" i="6"/>
  <c r="A8" i="6"/>
  <c r="A7" i="6"/>
  <c r="A6" i="6"/>
  <c r="CG14" i="5" l="1"/>
  <c r="CG15" i="5"/>
  <c r="CG6" i="9" s="1"/>
  <c r="CG16" i="5"/>
  <c r="CG7" i="9" s="1"/>
  <c r="CG17" i="5"/>
  <c r="CG8" i="9" s="1"/>
  <c r="CG18" i="5"/>
  <c r="CG9" i="9" s="1"/>
  <c r="CG19" i="5"/>
  <c r="CG10" i="9" s="1"/>
  <c r="CG20" i="5"/>
  <c r="CG11" i="9" s="1"/>
  <c r="CG21" i="5"/>
  <c r="CG12" i="9" s="1"/>
  <c r="CG22" i="5"/>
  <c r="CG13" i="9" s="1"/>
  <c r="CG23" i="5"/>
  <c r="CG14" i="9" s="1"/>
  <c r="CG24" i="5"/>
  <c r="CG15" i="9" s="1"/>
  <c r="CG25" i="5"/>
  <c r="CG16" i="9" s="1"/>
  <c r="CG26" i="5"/>
  <c r="CG17" i="9" s="1"/>
  <c r="CG27" i="5"/>
  <c r="CG18" i="9" s="1"/>
  <c r="CG28" i="5"/>
  <c r="CG19" i="9" s="1"/>
  <c r="CM14" i="5"/>
  <c r="CP14" i="5"/>
  <c r="CO14" i="5"/>
  <c r="CN14" i="5"/>
  <c r="A5" i="6"/>
  <c r="CG5" i="9" l="1"/>
  <c r="CE19" i="6"/>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<sst xmlns="http://schemas.openxmlformats.org/spreadsheetml/2006/main" count="524" uniqueCount="292">
  <si>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</si>
  <si>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</si>
  <si>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</si>
  <si>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</si>
  <si>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</si>
  <si>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</si>
  <si>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</si>
  <si>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</si>
  <si>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</si>
  <si>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</si>
  <si>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</si>
  <si>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</si>
  <si>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</si>
  <si>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</si>
  <si>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</si>
  <si>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</si>
  <si>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</si>
  <si>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</si>
  <si>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</si>
  <si>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</si>
  <si>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</si>
  <si>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</si>
  <si>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</si>
  <si>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</si>
  <si>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</si>
  <si>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</si>
  <si>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</si>
  <si>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</si>
  <si>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</si>
  <si>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</si>
  <si>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</si>
  <si>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</si>
  <si>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</si>
  <si>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</si>
  <si>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</si>
  <si>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</si>
  <si>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</si>
  <si>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</si>
  <si>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</si>
  <si>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</si>
  <si>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</si>
  <si>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</si>
  <si>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</si>
  <si>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</si>
  <si>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</si>
  <si>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</si>
  <si>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</si>
  <si>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</si>
  <si>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</si>
  <si>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</si>
  <si>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</si>
  <si>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</si>
  <si>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</si>
  <si>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</si>
  <si>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</si>
  <si>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</si>
  <si>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</si>
  <si>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</si>
  <si>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</si>
  <si>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</si>
  <si>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</si>
  <si>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</si>
  <si>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</si>
  <si>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</si>
  <si>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</si>
  <si>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</si>
  <si>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</si>
  <si>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</si>
  <si>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</si>
  <si>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</si>
  <si>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</si>
  <si>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</si>
  <si>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</si>
  <si>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</si>
  <si>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</si>
  <si>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</si>
  <si>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</si>
  <si>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</si>
  <si>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</si>
  <si>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</si>
  <si>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</si>
  <si>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</si>
  <si>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</si>
  <si>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</si>
  <si>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</si>
  <si>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</si>
  <si>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</si>
  <si>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</si>
  <si>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</si>
  <si>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</si>
  <si>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</si>
  <si>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</si>
  <si>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</si>
  <si>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</si>
  <si>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</si>
  <si>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</si>
  <si>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</si>
  <si>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</si>
  <si>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</si>
  <si>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</si>
  <si>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</si>
  <si>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</si>
  <si>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</si>
  <si>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</si>
  <si>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</si>
  <si>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</si>
  <si>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</si>
  <si>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</si>
  <si>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</si>
  <si>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</si>
  <si>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</si>
  <si>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</si>
  <si>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</si>
  <si>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</si>
  <si>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</si>
  <si>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</si>
  <si>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</si>
  <si>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</si>
  <si>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</si>
  <si>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</si>
  <si>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</si>
  <si>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</si>
  <si>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</si>
  <si>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</si>
  <si>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</si>
  <si>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</si>
  <si>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</si>
  <si>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</si>
  <si>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</si>
  <si>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</si>
  <si>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</si>
  <si>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</si>
  <si>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</si>
  <si>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</si>
  <si>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</si>
  <si>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</si>
  <si>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</si>
  <si>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</si>
  <si>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</si>
  <si>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</si>
  <si>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</si>
  <si>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</si>
  <si>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</si>
  <si>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</si>
  <si>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</si>
  <si>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</si>
  <si>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</si>
  <si>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</si>
  <si>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</si>
  <si>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</si>
  <si>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</si>
  <si>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</si>
  <si>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</si>
  <si>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</si>
  <si>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</si>
  <si>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</si>
  <si>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</si>
  <si>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</si>
  <si>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</si>
  <si>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</si>
  <si>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</si>
  <si>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</si>
  <si>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11居宅療養管理指導</t>
  </si>
  <si>
    <t>12住宅型有料</t>
  </si>
  <si>
    <t>13サ高住（特定施設除く）</t>
  </si>
  <si>
    <t>14軽費老人ホーム</t>
  </si>
  <si>
    <t>15グループホーム　</t>
  </si>
  <si>
    <t>16特定施設</t>
  </si>
  <si>
    <t>17介護老人保健施設</t>
  </si>
  <si>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</si>
  <si>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</si>
  <si>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</si>
  <si>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</si>
  <si>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</si>
  <si>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</si>
  <si>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</si>
  <si>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</si>
  <si>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</si>
  <si>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</si>
  <si>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</si>
  <si>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</si>
  <si>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</si>
  <si>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</si>
  <si>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</si>
  <si>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</si>
  <si>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</si>
  <si>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</si>
  <si>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</si>
  <si>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</si>
  <si>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</si>
  <si>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</si>
  <si>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</si>
  <si>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</si>
  <si>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</si>
  <si>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</si>
  <si>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</si>
  <si>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</si>
  <si>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</si>
  <si>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</si>
  <si>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</si>
  <si>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</si>
  <si>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</si>
  <si>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</si>
  <si>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</si>
  <si>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</si>
  <si>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</si>
  <si>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</si>
  <si>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</si>
  <si>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</si>
  <si>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</si>
  <si>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</si>
  <si>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</si>
  <si>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</si>
  <si>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</si>
  <si>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</si>
  <si>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</si>
  <si>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</si>
  <si>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</si>
  <si>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</si>
  <si>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</si>
  <si>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</si>
  <si>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</si>
  <si>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</si>
  <si>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</si>
  <si>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</si>
  <si>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</si>
  <si>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</si>
  <si>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</si>
  <si>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</si>
  <si>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</si>
  <si>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</si>
  <si>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</si>
  <si>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</si>
  <si>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</si>
  <si>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</si>
  <si>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</si>
  <si>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</si>
  <si>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</si>
  <si>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</si>
  <si>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</si>
  <si>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</si>
  <si>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</si>
  <si>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</si>
  <si>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</si>
  <si>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</si>
  <si>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</si>
  <si>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</si>
  <si>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</si>
  <si>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</si>
  <si>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</si>
  <si>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</si>
  <si>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</si>
  <si>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1. 本庁
2. 追浜
3. 田浦
4. 逸見
5.衣笠
6.大津
7.浦賀
8.久里浜
9.北下浦
10.西</t>
    <rPh sb="3" eb="5">
      <t>ホンチョウ</t>
    </rPh>
    <rPh sb="9" eb="11">
      <t>オッパマ</t>
    </rPh>
    <rPh sb="15" eb="17">
      <t>タウラ</t>
    </rPh>
    <rPh sb="21" eb="23">
      <t>イツミ</t>
    </rPh>
    <rPh sb="26" eb="28">
      <t>キヌガサ</t>
    </rPh>
    <rPh sb="31" eb="33">
      <t>オオツ</t>
    </rPh>
    <rPh sb="36" eb="38">
      <t>ウラガ</t>
    </rPh>
    <rPh sb="41" eb="44">
      <t>クリハマ</t>
    </rPh>
    <rPh sb="47" eb="48">
      <t>キタ</t>
    </rPh>
    <rPh sb="48" eb="50">
      <t>シモウラ</t>
    </rPh>
    <rPh sb="54" eb="55">
      <t>ニシ</t>
    </rPh>
    <phoneticPr fontId="1"/>
  </si>
  <si>
    <t xml:space="preserve"> の中に、令和７年10月１日現在の状況について回答してください。</t>
    <rPh sb="5" eb="7">
      <t>レイワ</t>
    </rPh>
    <phoneticPr fontId="1"/>
  </si>
  <si>
    <t>【問4-1で「1.」～「11.」を選択の場合は回答】</t>
    <rPh sb="23" eb="25">
      <t>カイトウ</t>
    </rPh>
    <phoneticPr fontId="1"/>
  </si>
  <si>
    <r>
      <t>より適切と思われる</t>
    </r>
    <r>
      <rPr>
        <b/>
        <u/>
        <sz val="18"/>
        <rFont val="Meiryo UI"/>
        <family val="3"/>
        <charset val="128"/>
      </rPr>
      <t>在宅サービスを利用できていない理由</t>
    </r>
    <r>
      <rPr>
        <b/>
        <sz val="18"/>
        <rFont val="Meiryo UI"/>
        <family val="3"/>
        <charset val="128"/>
      </rPr>
      <t>をお答えください</t>
    </r>
    <rPh sb="2" eb="4">
      <t>テキセツ</t>
    </rPh>
    <rPh sb="5" eb="6">
      <t>オモ</t>
    </rPh>
    <rPh sb="9" eb="11">
      <t>ザイタク</t>
    </rPh>
    <rPh sb="16" eb="18">
      <t>リヨウ</t>
    </rPh>
    <rPh sb="24" eb="26">
      <t>リユウ</t>
    </rPh>
    <phoneticPr fontId="1"/>
  </si>
  <si>
    <t>事業所番号</t>
    <rPh sb="0" eb="5">
      <t>ジギョウショバンゴウ</t>
    </rPh>
    <phoneticPr fontId="1"/>
  </si>
  <si>
    <t>事業所名</t>
    <rPh sb="0" eb="4">
      <t>ジギョウショメイ</t>
    </rPh>
    <phoneticPr fontId="1"/>
  </si>
  <si>
    <t>この調査票に記載の利用者の担当ケアマネジャーの数</t>
    <rPh sb="2" eb="5">
      <t>チョウサヒョウ</t>
    </rPh>
    <rPh sb="6" eb="8">
      <t>キサイ</t>
    </rPh>
    <rPh sb="9" eb="12">
      <t>リヨウシャ</t>
    </rPh>
    <rPh sb="13" eb="15">
      <t>タントウ</t>
    </rPh>
    <rPh sb="23" eb="24">
      <t>カズ</t>
    </rPh>
    <phoneticPr fontId="1"/>
  </si>
  <si>
    <t>人</t>
    <rPh sb="0" eb="1">
      <t>ヒト</t>
    </rPh>
    <phoneticPr fontId="1"/>
  </si>
  <si>
    <r>
      <t>1. まだ、申込をしていない
2. 申込済みだが、</t>
    </r>
    <r>
      <rPr>
        <u/>
        <sz val="14"/>
        <rFont val="Meiryo UI"/>
        <family val="3"/>
        <charset val="128"/>
      </rPr>
      <t>空きがない</t>
    </r>
    <r>
      <rPr>
        <sz val="14"/>
        <rFont val="Meiryo UI"/>
        <family val="3"/>
        <charset val="128"/>
      </rPr>
      <t>ため</t>
    </r>
    <r>
      <rPr>
        <u/>
        <sz val="14"/>
        <rFont val="Meiryo UI"/>
        <family val="3"/>
        <charset val="128"/>
      </rPr>
      <t xml:space="preserve">
</t>
    </r>
    <r>
      <rPr>
        <sz val="14"/>
        <rFont val="Meiryo UI"/>
        <family val="3"/>
        <charset val="128"/>
      </rPr>
      <t>　　待機している
3. 申込済みで空きはあったが、
　　</t>
    </r>
    <r>
      <rPr>
        <u/>
        <sz val="14"/>
        <rFont val="Meiryo UI"/>
        <family val="3"/>
        <charset val="128"/>
      </rPr>
      <t xml:space="preserve">第１希望の住まい・施設等
</t>
    </r>
    <r>
      <rPr>
        <sz val="14"/>
        <rFont val="Meiryo UI"/>
        <family val="3"/>
        <charset val="128"/>
      </rPr>
      <t>　　</t>
    </r>
    <r>
      <rPr>
        <u/>
        <sz val="14"/>
        <rFont val="Meiryo UI"/>
        <family val="3"/>
        <charset val="128"/>
      </rPr>
      <t>ではない</t>
    </r>
    <r>
      <rPr>
        <sz val="14"/>
        <rFont val="Meiryo UI"/>
        <family val="3"/>
        <charset val="128"/>
      </rPr>
      <t>ため引き続き待機
　　している
4. 申込済みで空きはあるが、
　　</t>
    </r>
    <r>
      <rPr>
        <u/>
        <sz val="14"/>
        <rFont val="Meiryo UI"/>
        <family val="3"/>
        <charset val="128"/>
      </rPr>
      <t>金銭的な理由</t>
    </r>
    <r>
      <rPr>
        <sz val="14"/>
        <rFont val="Meiryo UI"/>
        <family val="3"/>
        <charset val="128"/>
      </rPr>
      <t>で入所・入居を
　　躊躇している
5.申込済みで空きはあるが、
　　</t>
    </r>
    <r>
      <rPr>
        <u/>
        <sz val="14"/>
        <rFont val="Meiryo UI"/>
        <family val="3"/>
        <charset val="128"/>
      </rPr>
      <t>本人・家族等介護者の意向</t>
    </r>
    <r>
      <rPr>
        <sz val="14"/>
        <rFont val="Meiryo UI"/>
        <family val="3"/>
        <charset val="128"/>
      </rPr>
      <t>で
　　入所・入居を躊躇している
6. 申込済みだが、</t>
    </r>
    <r>
      <rPr>
        <u/>
        <sz val="14"/>
        <rFont val="Meiryo UI"/>
        <family val="3"/>
        <charset val="128"/>
      </rPr>
      <t>医療処置</t>
    </r>
    <r>
      <rPr>
        <sz val="14"/>
        <rFont val="Meiryo UI"/>
        <family val="3"/>
        <charset val="128"/>
      </rPr>
      <t>が
　　あることを理由に入所・入居
　　できない
7.その他</t>
    </r>
    <rPh sb="35" eb="37">
      <t>タイキ</t>
    </rPh>
    <rPh sb="82" eb="83">
      <t>ヒ</t>
    </rPh>
    <rPh sb="99" eb="102">
      <t>モウシコミズ</t>
    </rPh>
    <rPh sb="104" eb="105">
      <t>ア</t>
    </rPh>
    <rPh sb="114" eb="117">
      <t>キンセンテキ</t>
    </rPh>
    <rPh sb="118" eb="120">
      <t>リユウ</t>
    </rPh>
    <rPh sb="121" eb="123">
      <t>ニュウショ</t>
    </rPh>
    <rPh sb="124" eb="126">
      <t>ニュウキョ</t>
    </rPh>
    <rPh sb="130" eb="132">
      <t>チュウチョ</t>
    </rPh>
    <rPh sb="139" eb="141">
      <t>モウシコミ</t>
    </rPh>
    <rPh sb="141" eb="142">
      <t>ズ</t>
    </rPh>
    <rPh sb="144" eb="145">
      <t>ア</t>
    </rPh>
    <rPh sb="154" eb="156">
      <t>ホンニン</t>
    </rPh>
    <rPh sb="157" eb="163">
      <t>カゾクトウカイゴシャ</t>
    </rPh>
    <rPh sb="164" eb="166">
      <t>イコウ</t>
    </rPh>
    <rPh sb="170" eb="172">
      <t>ニュウショ</t>
    </rPh>
    <rPh sb="173" eb="175">
      <t>ニュウキョ</t>
    </rPh>
    <rPh sb="176" eb="178">
      <t>チュウチョ</t>
    </rPh>
    <rPh sb="226" eb="227">
      <t>タ</t>
    </rPh>
    <phoneticPr fontId="1"/>
  </si>
  <si>
    <r>
      <t>1. まだ、申込をしていない
2. 申込済みだが、</t>
    </r>
    <r>
      <rPr>
        <u/>
        <sz val="14"/>
        <rFont val="Meiryo UI"/>
        <family val="3"/>
        <charset val="128"/>
      </rPr>
      <t>空きがない</t>
    </r>
    <r>
      <rPr>
        <sz val="14"/>
        <rFont val="Meiryo UI"/>
        <family val="3"/>
        <charset val="128"/>
      </rPr>
      <t>ため
　　待機している
3. 申込済みで空きはあったが、
　　</t>
    </r>
    <r>
      <rPr>
        <u/>
        <sz val="14"/>
        <rFont val="Meiryo UI"/>
        <family val="3"/>
        <charset val="128"/>
      </rPr>
      <t>第１希望の施設ではない</t>
    </r>
    <r>
      <rPr>
        <sz val="14"/>
        <rFont val="Meiryo UI"/>
        <family val="3"/>
        <charset val="128"/>
      </rPr>
      <t>ため</t>
    </r>
    <r>
      <rPr>
        <u/>
        <sz val="14"/>
        <rFont val="Meiryo UI"/>
        <family val="3"/>
        <charset val="128"/>
      </rPr>
      <t xml:space="preserve">
</t>
    </r>
    <r>
      <rPr>
        <sz val="14"/>
        <rFont val="Meiryo UI"/>
        <family val="3"/>
        <charset val="128"/>
      </rPr>
      <t>　　引き続き待機している
4. 申込済みで空きはあるが、
　　</t>
    </r>
    <r>
      <rPr>
        <u/>
        <sz val="14"/>
        <rFont val="Meiryo UI"/>
        <family val="3"/>
        <charset val="128"/>
      </rPr>
      <t>金銭的な理由</t>
    </r>
    <r>
      <rPr>
        <sz val="14"/>
        <rFont val="Meiryo UI"/>
        <family val="3"/>
        <charset val="128"/>
      </rPr>
      <t>で入所を躊躇
　　している
5.申込済みで空きはあるが、
　　</t>
    </r>
    <r>
      <rPr>
        <u/>
        <sz val="14"/>
        <rFont val="Meiryo UI"/>
        <family val="3"/>
        <charset val="128"/>
      </rPr>
      <t>本人・家族等介護者の意向</t>
    </r>
    <r>
      <rPr>
        <sz val="14"/>
        <rFont val="Meiryo UI"/>
        <family val="3"/>
        <charset val="128"/>
      </rPr>
      <t>で
　　入所を躊躇している
6. 申込済みだが、</t>
    </r>
    <r>
      <rPr>
        <u/>
        <sz val="14"/>
        <rFont val="Meiryo UI"/>
        <family val="3"/>
        <charset val="128"/>
      </rPr>
      <t>医療処置</t>
    </r>
    <r>
      <rPr>
        <sz val="14"/>
        <rFont val="Meiryo UI"/>
        <family val="3"/>
        <charset val="128"/>
      </rPr>
      <t>が
　　あることを理由に入所できない
7.その他</t>
    </r>
    <rPh sb="35" eb="37">
      <t>タイキ</t>
    </rPh>
    <rPh sb="61" eb="62">
      <t>ダイ</t>
    </rPh>
    <rPh sb="77" eb="78">
      <t>ヒ</t>
    </rPh>
    <rPh sb="146" eb="152">
      <t>カゾクトウカイゴシャ</t>
    </rPh>
    <phoneticPr fontId="1"/>
  </si>
  <si>
    <t>４夜間対応型訪問介護</t>
    <phoneticPr fontId="1"/>
  </si>
  <si>
    <t>５訪問看護</t>
    <phoneticPr fontId="1"/>
  </si>
  <si>
    <t>６訪問リハ</t>
    <phoneticPr fontId="1"/>
  </si>
  <si>
    <t>７通所介護、通所リハ、
　認知症対応型通所</t>
    <phoneticPr fontId="1"/>
  </si>
  <si>
    <t>８定期巡回サービス</t>
    <phoneticPr fontId="1"/>
  </si>
  <si>
    <t>９小規模多機能</t>
    <phoneticPr fontId="1"/>
  </si>
  <si>
    <t>１０看護小規模多機能</t>
    <phoneticPr fontId="1"/>
  </si>
  <si>
    <t>2訪問介護</t>
    <phoneticPr fontId="1"/>
  </si>
  <si>
    <t>３訪問入浴</t>
    <phoneticPr fontId="1"/>
  </si>
  <si>
    <r>
      <t xml:space="preserve">1. </t>
    </r>
    <r>
      <rPr>
        <u/>
        <sz val="14"/>
        <rFont val="Meiryo UI"/>
        <family val="3"/>
        <charset val="128"/>
      </rPr>
      <t>本人が</t>
    </r>
    <r>
      <rPr>
        <sz val="14"/>
        <rFont val="Meiryo UI"/>
        <family val="3"/>
        <charset val="128"/>
      </rPr>
      <t xml:space="preserve">利用を望まない
2. </t>
    </r>
    <r>
      <rPr>
        <u/>
        <sz val="14"/>
        <rFont val="Meiryo UI"/>
        <family val="3"/>
        <charset val="128"/>
      </rPr>
      <t>家族等介護者が</t>
    </r>
    <r>
      <rPr>
        <sz val="14"/>
        <rFont val="Meiryo UI"/>
        <family val="3"/>
        <charset val="128"/>
      </rPr>
      <t xml:space="preserve">利用を望まない
3. </t>
    </r>
    <r>
      <rPr>
        <u/>
        <sz val="14"/>
        <rFont val="Meiryo UI"/>
        <family val="3"/>
        <charset val="128"/>
      </rPr>
      <t>費用負担</t>
    </r>
    <r>
      <rPr>
        <sz val="14"/>
        <rFont val="Meiryo UI"/>
        <family val="3"/>
        <charset val="128"/>
      </rPr>
      <t>が重い
4.利用できる</t>
    </r>
    <r>
      <rPr>
        <u/>
        <sz val="14"/>
        <rFont val="Meiryo UI"/>
        <family val="3"/>
        <charset val="128"/>
      </rPr>
      <t>事業所が近くにない</t>
    </r>
    <r>
      <rPr>
        <sz val="14"/>
        <rFont val="Meiryo UI"/>
        <family val="3"/>
        <charset val="128"/>
      </rPr>
      <t xml:space="preserve">
　（居住地から距離が離れている）
5.</t>
    </r>
    <r>
      <rPr>
        <u/>
        <sz val="14"/>
        <rFont val="Meiryo UI"/>
        <family val="3"/>
        <charset val="128"/>
      </rPr>
      <t>希望の事業所に</t>
    </r>
    <r>
      <rPr>
        <sz val="14"/>
        <rFont val="Meiryo UI"/>
        <family val="3"/>
        <charset val="128"/>
      </rPr>
      <t xml:space="preserve">空きがない
6.その他
</t>
    </r>
    <rPh sb="3" eb="5">
      <t>ホンニン</t>
    </rPh>
    <rPh sb="6" eb="8">
      <t>リヨウ</t>
    </rPh>
    <rPh sb="9" eb="10">
      <t>ノゾ</t>
    </rPh>
    <rPh sb="17" eb="23">
      <t>カゾクトウカイゴシャ</t>
    </rPh>
    <rPh sb="24" eb="26">
      <t>リヨウ</t>
    </rPh>
    <rPh sb="27" eb="28">
      <t>ノゾ</t>
    </rPh>
    <rPh sb="35" eb="39">
      <t>ヒヨウフタン</t>
    </rPh>
    <rPh sb="40" eb="41">
      <t>オモ</t>
    </rPh>
    <rPh sb="45" eb="47">
      <t>リヨウ</t>
    </rPh>
    <rPh sb="50" eb="53">
      <t>ジギョウショ</t>
    </rPh>
    <rPh sb="54" eb="55">
      <t>チカ</t>
    </rPh>
    <rPh sb="62" eb="65">
      <t>キョジュウチ</t>
    </rPh>
    <rPh sb="67" eb="69">
      <t>キョリ</t>
    </rPh>
    <rPh sb="70" eb="71">
      <t>ハナ</t>
    </rPh>
    <rPh sb="79" eb="81">
      <t>キボウ</t>
    </rPh>
    <rPh sb="82" eb="85">
      <t>ジギョウショ</t>
    </rPh>
    <rPh sb="86" eb="87">
      <t>ア</t>
    </rPh>
    <rPh sb="96" eb="97">
      <t>タ</t>
    </rPh>
    <phoneticPr fontId="1"/>
  </si>
  <si>
    <t>問4-5</t>
    <rPh sb="0" eb="1">
      <t>トイ</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</si>
  <si>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
      <rPr>
        <b/>
        <sz val="18"/>
        <rFont val="Meiryo UI"/>
        <family val="3"/>
        <charset val="128"/>
      </rPr>
      <t xml:space="preserve">
</t>
    </r>
    <r>
      <rPr>
        <sz val="18"/>
        <rFont val="Meiryo UI"/>
        <family val="3"/>
        <charset val="128"/>
      </rPr>
      <t>※介護保険サービス、介護保険以外の支援・サービスともに含みます。</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rPh sb="59" eb="63">
      <t>カイゴホケン</t>
    </rPh>
    <rPh sb="68" eb="74">
      <t>カイゴホケンイガイ</t>
    </rPh>
    <rPh sb="75" eb="77">
      <t>シエン</t>
    </rPh>
    <rPh sb="85" eb="86">
      <t>フク</t>
    </rPh>
    <phoneticPr fontId="1"/>
  </si>
  <si>
    <t>枚中</t>
    <rPh sb="0" eb="2">
      <t>マイチュウ</t>
    </rPh>
    <phoneticPr fontId="1"/>
  </si>
  <si>
    <t>枚目</t>
    <rPh sb="0" eb="1">
      <t>マイ</t>
    </rPh>
    <rPh sb="1" eb="2">
      <t>メ</t>
    </rPh>
    <phoneticPr fontId="1"/>
  </si>
  <si>
    <t>訪問介護</t>
    <phoneticPr fontId="1"/>
  </si>
  <si>
    <t>訪問入浴</t>
    <phoneticPr fontId="1"/>
  </si>
  <si>
    <t>訪問介護</t>
    <phoneticPr fontId="1"/>
  </si>
  <si>
    <t>訪問入浴</t>
    <phoneticPr fontId="1"/>
  </si>
  <si>
    <t>Q4-2在宅サービスを利用できていない理由</t>
    <rPh sb="4" eb="6">
      <t>ザイタク</t>
    </rPh>
    <rPh sb="11" eb="13">
      <t>リヨウ</t>
    </rPh>
    <rPh sb="19" eb="21">
      <t>リユウ</t>
    </rPh>
    <phoneticPr fontId="1"/>
  </si>
  <si>
    <t>Q4-1（在宅系）の合計</t>
    <rPh sb="5" eb="8">
      <t>ザイタクケイ</t>
    </rPh>
    <rPh sb="10" eb="12">
      <t>ゴウケイ</t>
    </rPh>
    <phoneticPr fontId="1"/>
  </si>
  <si>
    <t>（該当する地区を、
1つ選択）</t>
    <rPh sb="1" eb="3">
      <t>ガイトウ</t>
    </rPh>
    <rPh sb="5" eb="7">
      <t>チク</t>
    </rPh>
    <phoneticPr fontId="1"/>
  </si>
  <si>
    <t>（１～２のうち、
1つ選択）</t>
    <phoneticPr fontId="1"/>
  </si>
  <si>
    <t>（１～４のうち、
1つ選択）</t>
    <phoneticPr fontId="1"/>
  </si>
  <si>
    <t>（１～８のうち、
1つ選択）</t>
    <phoneticPr fontId="1"/>
  </si>
  <si>
    <r>
      <rPr>
        <b/>
        <sz val="12"/>
        <color rgb="FFFF0000"/>
        <rFont val="Meiryo UI"/>
        <family val="3"/>
        <charset val="128"/>
      </rPr>
      <t>問4-1で「1.」～「11.」を
選択した場合に回答</t>
    </r>
    <r>
      <rPr>
        <b/>
        <sz val="12"/>
        <color theme="1"/>
        <rFont val="Meiryo UI"/>
        <family val="3"/>
        <charset val="128"/>
      </rPr>
      <t xml:space="preserve">
（１～6のうち、1つ選択）</t>
    </r>
    <phoneticPr fontId="1"/>
  </si>
  <si>
    <r>
      <rPr>
        <b/>
        <sz val="12"/>
        <color rgb="FFFF0000"/>
        <rFont val="Meiryo UI"/>
        <family val="3"/>
        <charset val="128"/>
      </rPr>
      <t>問4-1で「12.」～「19.」を
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</si>
  <si>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
選択した場合に回答</t>
    </r>
    <r>
      <rPr>
        <b/>
        <sz val="12"/>
        <color theme="1"/>
        <rFont val="Meiryo UI"/>
        <family val="3"/>
        <charset val="128"/>
      </rPr>
      <t xml:space="preserve">
（１～7のうち、1つ選択）</t>
    </r>
    <phoneticPr fontId="1"/>
  </si>
  <si>
    <r>
      <rPr>
        <b/>
        <sz val="12"/>
        <color rgb="FFFF0000"/>
        <rFont val="Meiryo UI"/>
        <family val="3"/>
        <charset val="128"/>
      </rPr>
      <t>問4-1で「19.」（※特養）を
選択した場合に回答</t>
    </r>
    <r>
      <rPr>
        <b/>
        <sz val="12"/>
        <color theme="1"/>
        <rFont val="Meiryo UI"/>
        <family val="3"/>
        <charset val="128"/>
      </rPr>
      <t xml:space="preserve">
（１～7のうち、1つ選択）</t>
    </r>
    <phoneticPr fontId="1"/>
  </si>
  <si>
    <t>1. 自宅等
2. 住宅型有料
3. サ高住
4. 軽費老人ホーム</t>
    <rPh sb="5" eb="6">
      <t>トウ</t>
    </rPh>
    <rPh sb="25" eb="27">
      <t>ケイヒ</t>
    </rPh>
    <rPh sb="27" eb="29">
      <t>ロウジン</t>
    </rPh>
    <phoneticPr fontId="1"/>
  </si>
  <si>
    <t>※複数のケアマネジャーの利用者を１つのエクセルにまとめた場合、ご記入ください。ケアマネジャー１人分の場合、「１」と記入してください。</t>
    <rPh sb="1" eb="3">
      <t>フクスウ</t>
    </rPh>
    <rPh sb="12" eb="15">
      <t>リヨウシャ</t>
    </rPh>
    <rPh sb="28" eb="30">
      <t>バアイ</t>
    </rPh>
    <rPh sb="32" eb="34">
      <t>キニュウ</t>
    </rPh>
    <rPh sb="47" eb="49">
      <t>ニンブン</t>
    </rPh>
    <rPh sb="50" eb="52">
      <t>バアイ</t>
    </rPh>
    <rPh sb="57" eb="5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</si>
</sst>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
      <sz val="20"/>
      <name val="Meiryo UI"/>
      <family val="3"/>
      <charset val="128"/>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
      <left style="dotted">
        <color indexed="64"/>
      </left>
      <right/>
      <top style="thin">
        <color indexed="64"/>
      </top>
      <bottom/>
      <diagonal/>
    </border>
    <border>
      <left style="medium">
        <color rgb="FF0000FF"/>
      </left>
      <right/>
      <top/>
      <bottom/>
      <diagonal/>
    </border>
    <border>
      <left/>
      <right style="medium">
        <color rgb="FF0000FF"/>
      </right>
      <top/>
      <bottom/>
      <diagonal/>
    </border>
    <border>
      <left style="thick">
        <color indexed="64"/>
      </left>
      <right style="thick">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209">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4" fillId="4" borderId="18"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8"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2"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3"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5"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5"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7"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5"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0" xfId="0" applyFont="1" applyFill="1" applyBorder="1" applyAlignment="1" applyProtection="1">
      <alignment horizontal="center" vertical="center"/>
      <protection locked="0"/>
    </xf>
    <xf numFmtId="0" fontId="0" fillId="0" borderId="28" xfId="0" applyBorder="1"/>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17" fillId="9" borderId="43" xfId="0" applyFont="1" applyFill="1" applyBorder="1" applyAlignment="1" applyProtection="1">
      <alignment horizontal="center" vertical="center"/>
      <protection locked="0"/>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5" fillId="5" borderId="46"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0" xfId="0" applyFont="1" applyFill="1" applyBorder="1" applyAlignment="1">
      <alignment vertical="top" textRotation="255" wrapText="1"/>
    </xf>
    <xf numFmtId="0" fontId="42" fillId="4" borderId="44" xfId="0" applyFont="1" applyFill="1" applyBorder="1" applyAlignment="1">
      <alignment vertical="top" textRotation="255" wrapText="1"/>
    </xf>
    <xf numFmtId="0" fontId="42" fillId="4" borderId="45" xfId="0" applyFont="1" applyFill="1" applyBorder="1" applyAlignment="1">
      <alignment vertical="top" textRotation="255" wrapText="1"/>
    </xf>
    <xf numFmtId="0" fontId="31" fillId="4" borderId="44" xfId="0" applyFont="1" applyFill="1" applyBorder="1" applyAlignment="1">
      <alignment vertical="top" wrapText="1"/>
    </xf>
    <xf numFmtId="0" fontId="31" fillId="4" borderId="45" xfId="0" applyFont="1" applyFill="1" applyBorder="1" applyAlignment="1">
      <alignment vertical="top" wrapText="1"/>
    </xf>
    <xf numFmtId="0" fontId="31" fillId="4" borderId="50" xfId="0" applyFont="1" applyFill="1" applyBorder="1" applyAlignment="1">
      <alignment vertical="top" wrapText="1"/>
    </xf>
    <xf numFmtId="0" fontId="5" fillId="5" borderId="52" xfId="0" applyFont="1" applyFill="1" applyBorder="1" applyAlignment="1">
      <alignment horizontal="center" vertical="center"/>
    </xf>
    <xf numFmtId="0" fontId="17" fillId="9" borderId="50" xfId="0" applyFont="1" applyFill="1" applyBorder="1" applyAlignment="1" applyProtection="1">
      <alignment horizontal="center" vertical="center"/>
      <protection locked="0"/>
    </xf>
    <xf numFmtId="0" fontId="17" fillId="9" borderId="51" xfId="0" applyFont="1" applyFill="1" applyBorder="1" applyAlignment="1" applyProtection="1">
      <alignment horizontal="center" vertical="center"/>
      <protection locked="0"/>
    </xf>
    <xf numFmtId="0" fontId="17" fillId="9" borderId="38"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5" fillId="5" borderId="54" xfId="0" applyFont="1" applyFill="1" applyBorder="1" applyAlignment="1">
      <alignment horizontal="center" vertical="center"/>
    </xf>
    <xf numFmtId="0" fontId="17" fillId="12" borderId="55" xfId="0" applyFont="1" applyFill="1" applyBorder="1" applyAlignment="1" applyProtection="1">
      <alignment horizontal="center" vertical="center"/>
      <protection locked="0"/>
    </xf>
    <xf numFmtId="0" fontId="17" fillId="12" borderId="44"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56" xfId="0" applyFont="1" applyFill="1" applyBorder="1" applyAlignment="1" applyProtection="1">
      <alignment horizontal="center" vertical="center"/>
      <protection locked="0"/>
    </xf>
    <xf numFmtId="0" fontId="17" fillId="12" borderId="39" xfId="0" applyFont="1" applyFill="1" applyBorder="1" applyAlignment="1" applyProtection="1">
      <alignment horizontal="center" vertical="center"/>
      <protection locked="0"/>
    </xf>
    <xf numFmtId="0" fontId="17" fillId="12" borderId="54" xfId="0" applyFont="1" applyFill="1" applyBorder="1" applyAlignment="1" applyProtection="1">
      <alignment horizontal="center" vertical="center"/>
      <protection locked="0"/>
    </xf>
    <xf numFmtId="0" fontId="17" fillId="12" borderId="42" xfId="0" applyFont="1" applyFill="1" applyBorder="1" applyAlignment="1" applyProtection="1">
      <alignment horizontal="center" vertical="center"/>
      <protection locked="0"/>
    </xf>
    <xf numFmtId="0" fontId="5" fillId="5" borderId="57" xfId="0" applyFont="1" applyFill="1" applyBorder="1" applyAlignment="1">
      <alignment horizontal="center" vertical="center"/>
    </xf>
    <xf numFmtId="0" fontId="31" fillId="4" borderId="47" xfId="0" applyFont="1" applyFill="1" applyBorder="1" applyAlignment="1">
      <alignment vertical="top" textRotation="255" wrapText="1"/>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8" xfId="0" applyFont="1" applyFill="1" applyBorder="1" applyAlignment="1" applyProtection="1">
      <alignment horizontal="center" vertical="center"/>
      <protection locked="0"/>
    </xf>
    <xf numFmtId="0" fontId="17" fillId="9" borderId="48"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17" fillId="9" borderId="57"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31" fillId="4" borderId="12" xfId="0" applyFont="1" applyFill="1" applyBorder="1" applyAlignment="1">
      <alignment horizontal="left" vertical="top" wrapText="1"/>
    </xf>
    <xf numFmtId="0" fontId="27" fillId="0" borderId="0" xfId="0" applyFont="1" applyBorder="1" applyAlignment="1">
      <alignment horizontal="left" vertical="top" wrapText="1"/>
    </xf>
    <xf numFmtId="0" fontId="31" fillId="4" borderId="60" xfId="0" applyFont="1" applyFill="1" applyBorder="1" applyAlignment="1">
      <alignment vertical="top" textRotation="255" wrapText="1"/>
    </xf>
    <xf numFmtId="0" fontId="42" fillId="4" borderId="51" xfId="0" applyFont="1" applyFill="1" applyBorder="1" applyAlignment="1">
      <alignment vertical="top" textRotation="255" wrapText="1"/>
    </xf>
    <xf numFmtId="0" fontId="13" fillId="0" borderId="0" xfId="0" applyFont="1" applyFill="1" applyBorder="1" applyAlignment="1">
      <alignment horizontal="right" vertical="center"/>
    </xf>
    <xf numFmtId="0" fontId="27" fillId="0" borderId="0" xfId="0" applyFont="1" applyBorder="1" applyAlignment="1">
      <alignment horizontal="left" vertical="top" wrapText="1"/>
    </xf>
    <xf numFmtId="0" fontId="27" fillId="0" borderId="0" xfId="0" applyFont="1" applyBorder="1" applyAlignment="1">
      <alignment horizontal="left" vertical="center" wrapText="1"/>
    </xf>
    <xf numFmtId="0" fontId="40" fillId="14" borderId="1" xfId="0" applyFont="1" applyFill="1" applyBorder="1" applyAlignment="1">
      <alignment horizontal="left" vertical="center" wrapText="1"/>
    </xf>
    <xf numFmtId="0" fontId="40" fillId="14" borderId="1" xfId="0" applyFont="1" applyFill="1" applyBorder="1" applyAlignment="1">
      <alignment horizontal="center" vertical="center" wrapText="1"/>
    </xf>
    <xf numFmtId="0" fontId="17" fillId="9" borderId="63" xfId="0" applyFont="1" applyFill="1" applyBorder="1" applyAlignment="1" applyProtection="1">
      <alignment horizontal="center" vertical="center"/>
      <protection locked="0"/>
    </xf>
    <xf numFmtId="0" fontId="3" fillId="4" borderId="13"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27" fillId="8" borderId="24"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3" fillId="4" borderId="31" xfId="0" applyFont="1" applyFill="1" applyBorder="1" applyAlignment="1">
      <alignment vertical="top" wrapText="1"/>
    </xf>
    <xf numFmtId="0" fontId="3" fillId="4" borderId="3" xfId="0" applyFont="1" applyFill="1" applyBorder="1" applyAlignment="1">
      <alignment vertical="top" wrapText="1"/>
    </xf>
    <xf numFmtId="0" fontId="3" fillId="4" borderId="20" xfId="0" applyFont="1" applyFill="1" applyBorder="1" applyAlignment="1">
      <alignment vertical="top" wrapText="1"/>
    </xf>
    <xf numFmtId="0" fontId="3" fillId="4" borderId="30" xfId="0" applyFont="1" applyFill="1" applyBorder="1" applyAlignment="1">
      <alignment vertical="top" wrapText="1"/>
    </xf>
    <xf numFmtId="0" fontId="3" fillId="4" borderId="4" xfId="0" applyFont="1" applyFill="1" applyBorder="1" applyAlignment="1">
      <alignment vertical="top" wrapText="1"/>
    </xf>
    <xf numFmtId="0" fontId="3" fillId="4" borderId="18" xfId="0" applyFont="1" applyFill="1" applyBorder="1" applyAlignment="1">
      <alignment vertical="top" wrapText="1"/>
    </xf>
    <xf numFmtId="0" fontId="4" fillId="4" borderId="3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0" xfId="0" applyFont="1" applyFill="1" applyAlignment="1">
      <alignment horizontal="left" vertical="center"/>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0" fillId="0" borderId="8" xfId="0" applyBorder="1" applyAlignment="1">
      <alignment horizontal="center" vertical="top"/>
    </xf>
    <xf numFmtId="0" fontId="0" fillId="0" borderId="37" xfId="0" applyBorder="1" applyAlignment="1">
      <alignment horizontal="center" vertical="top"/>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25" xfId="0" applyFont="1" applyFill="1" applyBorder="1" applyAlignment="1">
      <alignment horizontal="left" vertical="center"/>
    </xf>
    <xf numFmtId="0" fontId="44" fillId="4" borderId="36" xfId="0" applyFont="1" applyFill="1" applyBorder="1" applyAlignment="1">
      <alignment vertical="top" wrapText="1"/>
    </xf>
    <xf numFmtId="0" fontId="44" fillId="4" borderId="2" xfId="0" applyFont="1" applyFill="1" applyBorder="1" applyAlignment="1">
      <alignment vertical="top" wrapText="1"/>
    </xf>
    <xf numFmtId="0" fontId="3" fillId="4" borderId="36" xfId="0" applyFont="1" applyFill="1" applyBorder="1" applyAlignment="1">
      <alignment vertical="top" wrapText="1"/>
    </xf>
    <xf numFmtId="0" fontId="3" fillId="4" borderId="2" xfId="0" applyFont="1" applyFill="1" applyBorder="1" applyAlignment="1">
      <alignment vertical="top" wrapText="1"/>
    </xf>
    <xf numFmtId="0" fontId="3" fillId="4" borderId="19" xfId="0" applyFont="1" applyFill="1" applyBorder="1" applyAlignment="1">
      <alignment vertical="top" wrapText="1"/>
    </xf>
    <xf numFmtId="0" fontId="9" fillId="4" borderId="30"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19" fillId="7" borderId="1"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49" fillId="0" borderId="61" xfId="0" applyFont="1" applyFill="1" applyBorder="1" applyAlignment="1">
      <alignment horizontal="left" vertical="center"/>
    </xf>
    <xf numFmtId="0" fontId="49" fillId="0" borderId="0" xfId="0" applyFont="1" applyFill="1" applyBorder="1" applyAlignment="1">
      <alignment horizontal="left" vertical="center"/>
    </xf>
    <xf numFmtId="0" fontId="49" fillId="0" borderId="62" xfId="0" applyFont="1" applyFill="1" applyBorder="1" applyAlignment="1">
      <alignment horizontal="left" vertical="center"/>
    </xf>
    <xf numFmtId="0" fontId="27" fillId="0" borderId="0" xfId="0" applyFont="1" applyBorder="1" applyAlignment="1">
      <alignment horizontal="left" vertical="center" wrapText="1"/>
    </xf>
    <xf numFmtId="0" fontId="27" fillId="0" borderId="62" xfId="0" applyFont="1" applyBorder="1" applyAlignment="1">
      <alignment horizontal="left" vertical="center" wrapText="1"/>
    </xf>
    <xf numFmtId="0" fontId="4" fillId="0" borderId="0" xfId="0" applyFont="1" applyFill="1" applyBorder="1" applyAlignment="1">
      <alignment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8" xfId="0" applyFont="1" applyFill="1" applyBorder="1" applyAlignment="1">
      <alignment horizontal="center" vertical="top" textRotation="255" wrapText="1"/>
    </xf>
    <xf numFmtId="0" fontId="31" fillId="4" borderId="44" xfId="0" applyFont="1" applyFill="1" applyBorder="1" applyAlignment="1">
      <alignment horizontal="center" vertical="top" textRotation="255"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31" fillId="4" borderId="30"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3" xfId="0" applyFont="1" applyFill="1" applyBorder="1" applyAlignment="1">
      <alignment horizontal="center" vertical="distributed" wrapText="1"/>
    </xf>
    <xf numFmtId="0" fontId="31" fillId="4" borderId="51" xfId="0" applyFont="1" applyFill="1" applyBorder="1" applyAlignment="1">
      <alignment horizontal="center" vertical="distributed" wrapText="1"/>
    </xf>
    <xf numFmtId="0" fontId="31" fillId="4" borderId="18" xfId="0" applyFont="1" applyFill="1" applyBorder="1" applyAlignment="1">
      <alignment horizontal="center" vertical="distributed" wrapText="1"/>
    </xf>
    <xf numFmtId="0" fontId="22" fillId="0" borderId="0" xfId="0" applyFont="1" applyBorder="1" applyAlignment="1">
      <alignment horizontal="left" wrapText="1"/>
    </xf>
  </cellXfs>
  <cellStyles count="3">
    <cellStyle name="ハイパーリンク" xfId="2" builtinId="8"/>
    <cellStyle name="標準" xfId="0" builtinId="0"/>
    <cellStyle name="標準 2" xfId="1" xr:uid="{00000000-0005-0000-0000-000002000000}"/>
  </cellStyles>
  <dxfs count="20">
    <dxf>
      <font>
        <color rgb="FF9C0006"/>
      </font>
      <fill>
        <patternFill>
          <bgColor rgb="FFFFC7CE"/>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59</xdr:col>
      <xdr:colOff>127000</xdr:colOff>
      <xdr:row>8</xdr:row>
      <xdr:rowOff>109402</xdr:rowOff>
    </xdr:from>
    <xdr:to>
      <xdr:col>78</xdr:col>
      <xdr:colOff>381000</xdr:colOff>
      <xdr:row>8</xdr:row>
      <xdr:rowOff>1047750</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41576625" y="3109777"/>
          <a:ext cx="9906000" cy="938348"/>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en-US" altLang="ja-JP" sz="1600">
              <a:solidFill>
                <a:sysClr val="windowText" lastClr="000000"/>
              </a:solidFill>
              <a:latin typeface="Meiryo UI" panose="020B0604030504040204" pitchFamily="50" charset="-128"/>
              <a:ea typeface="Meiryo UI" panose="020B0604030504040204" pitchFamily="50" charset="-128"/>
            </a:rPr>
            <a:t>※ </a:t>
          </a:r>
          <a:r>
            <a:rPr kumimoji="1" lang="ja-JP" altLang="en-US" sz="16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ct val="100000"/>
            </a:lnSpc>
          </a:pPr>
          <a:r>
            <a:rPr kumimoji="1" lang="ja-JP" altLang="en-US" sz="1600">
              <a:solidFill>
                <a:sysClr val="windowText" lastClr="000000"/>
              </a:solidFill>
              <a:latin typeface="Meiryo UI" panose="020B0604030504040204" pitchFamily="50" charset="-128"/>
              <a:ea typeface="Meiryo UI" panose="020B0604030504040204" pitchFamily="50" charset="-128"/>
            </a:rPr>
            <a:t>　　どちらでも良い場合は、</a:t>
          </a:r>
          <a:r>
            <a:rPr kumimoji="1" lang="en-US" altLang="ja-JP" sz="1600">
              <a:solidFill>
                <a:sysClr val="windowText" lastClr="000000"/>
              </a:solidFill>
              <a:latin typeface="Meiryo UI" panose="020B0604030504040204" pitchFamily="50" charset="-128"/>
              <a:ea typeface="Meiryo UI" panose="020B0604030504040204" pitchFamily="50" charset="-128"/>
            </a:rPr>
            <a:t>&lt;</a:t>
          </a:r>
          <a:r>
            <a:rPr kumimoji="1" lang="ja-JP" altLang="en-US" sz="16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600">
              <a:solidFill>
                <a:sysClr val="windowText" lastClr="000000"/>
              </a:solidFill>
              <a:latin typeface="Meiryo UI" panose="020B0604030504040204" pitchFamily="50" charset="-128"/>
              <a:ea typeface="Meiryo UI" panose="020B0604030504040204" pitchFamily="50" charset="-128"/>
            </a:rPr>
            <a:t>&gt;</a:t>
          </a:r>
          <a:r>
            <a:rPr kumimoji="1" lang="ja-JP" altLang="en-US" sz="16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68"/>
  <sheetViews>
    <sheetView showGridLines="0" tabSelected="1" zoomScale="60" zoomScaleNormal="60" zoomScalePageLayoutView="55" workbookViewId="0">
      <pane xSplit="1" ySplit="13" topLeftCell="B14" activePane="bottomRight" state="frozen"/>
      <selection pane="topRight" activeCell="B1" sqref="B1"/>
      <selection pane="bottomLeft" activeCell="A14" sqref="A14"/>
      <selection pane="bottomRight"/>
    </sheetView>
  </sheetViews>
  <sheetFormatPr defaultColWidth="3.875" defaultRowHeight="13.5"/>
  <cols>
    <col min="1" max="1" width="10" customWidth="1"/>
    <col min="2" max="2" width="18.25" customWidth="1"/>
    <col min="3" max="6" width="20.75" customWidth="1"/>
    <col min="7" max="7" width="21.875" customWidth="1"/>
    <col min="8" max="8" width="32.875" customWidth="1"/>
    <col min="9" max="9" width="39.125" customWidth="1"/>
    <col min="10" max="14" width="6.625" customWidth="1"/>
    <col min="15" max="15" width="7.25" customWidth="1"/>
    <col min="16" max="25" width="6.625" customWidth="1"/>
    <col min="26" max="26" width="7.25" customWidth="1"/>
    <col min="27" max="40" width="6.625" customWidth="1"/>
    <col min="41" max="48" width="8.375" customWidth="1"/>
    <col min="49" max="79" width="6.625" customWidth="1"/>
    <col min="80" max="80" width="37.375" customWidth="1"/>
    <col min="81" max="83" width="37.125" customWidth="1"/>
    <col min="85" max="85" width="63.75" customWidth="1"/>
    <col min="86" max="86" width="67.125" customWidth="1"/>
    <col min="87" max="90" width="63.75" customWidth="1"/>
    <col min="91" max="95" width="52.625" customWidth="1"/>
    <col min="96" max="96" width="55.625" customWidth="1"/>
    <col min="97" max="98" width="70.625" customWidth="1"/>
    <col min="99" max="99" width="100.625" customWidth="1"/>
    <col min="100" max="102" width="70.625" customWidth="1"/>
  </cols>
  <sheetData>
    <row r="1" spans="1:102" s="3" customFormat="1" ht="42" customHeight="1" thickBot="1">
      <c r="B1" s="14" t="s">
        <v>117</v>
      </c>
      <c r="C1" s="14"/>
      <c r="D1" s="14"/>
      <c r="E1" s="124" t="s">
        <v>256</v>
      </c>
      <c r="F1" s="30"/>
      <c r="G1" s="124" t="s">
        <v>257</v>
      </c>
      <c r="H1" s="30"/>
      <c r="I1" s="188" t="s">
        <v>258</v>
      </c>
      <c r="J1" s="189"/>
      <c r="K1" s="189"/>
      <c r="L1" s="189"/>
      <c r="M1" s="189"/>
      <c r="N1" s="189"/>
      <c r="O1" s="190"/>
      <c r="P1" s="30"/>
      <c r="Q1" s="14" t="s">
        <v>259</v>
      </c>
      <c r="R1" s="193" t="s">
        <v>291</v>
      </c>
      <c r="S1" s="193"/>
      <c r="T1" s="193"/>
      <c r="U1" s="193"/>
      <c r="V1" s="193"/>
      <c r="W1" s="193"/>
      <c r="X1" s="193"/>
      <c r="Y1" s="193"/>
      <c r="Z1" s="193"/>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c r="CE1" s="14"/>
    </row>
    <row r="2" spans="1:102" s="13" customFormat="1" ht="55.5" customHeight="1" thickBot="1">
      <c r="B2" s="191" t="s">
        <v>173</v>
      </c>
      <c r="C2" s="191"/>
      <c r="D2" s="191"/>
      <c r="E2" s="191"/>
      <c r="F2" s="191"/>
      <c r="G2" s="191"/>
      <c r="H2" s="191"/>
      <c r="I2" s="191"/>
      <c r="J2" s="191"/>
      <c r="K2" s="191"/>
      <c r="L2" s="191"/>
      <c r="M2" s="191"/>
      <c r="N2" s="191"/>
      <c r="O2" s="191"/>
      <c r="P2" s="191"/>
      <c r="Q2" s="191"/>
      <c r="R2" s="191"/>
      <c r="S2" s="191"/>
      <c r="T2" s="192"/>
      <c r="U2" s="30"/>
      <c r="V2" s="126" t="s">
        <v>274</v>
      </c>
      <c r="W2" s="30"/>
      <c r="X2" s="126" t="s">
        <v>275</v>
      </c>
      <c r="Y2" s="125"/>
      <c r="Z2" s="12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5"/>
      <c r="CC2" s="15"/>
      <c r="CD2" s="15"/>
      <c r="CE2" s="15"/>
    </row>
    <row r="3" spans="1:102" s="13" customFormat="1" ht="22.9" customHeight="1" thickBot="1">
      <c r="C3" s="30"/>
      <c r="D3" s="118" t="s">
        <v>253</v>
      </c>
      <c r="G3" s="33"/>
      <c r="H3" s="32" t="s">
        <v>249</v>
      </c>
      <c r="I3" s="31"/>
      <c r="J3" s="31"/>
      <c r="K3" s="31"/>
      <c r="L3" s="31"/>
      <c r="M3" s="136"/>
      <c r="N3" s="137"/>
      <c r="O3" s="138"/>
      <c r="P3" s="32" t="s">
        <v>250</v>
      </c>
      <c r="Q3" s="117"/>
      <c r="R3" s="117"/>
      <c r="S3" s="117"/>
      <c r="T3" s="117"/>
      <c r="U3" s="117"/>
      <c r="V3" s="117"/>
      <c r="W3" s="117"/>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c r="CE3" s="15"/>
    </row>
    <row r="4" spans="1:102" s="27" customFormat="1" ht="8.6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c r="CE4" s="29"/>
    </row>
    <row r="5" spans="1:102" s="35" customFormat="1" ht="27" customHeight="1" thickTop="1" thickBot="1">
      <c r="A5" s="34"/>
      <c r="B5" s="132" t="s">
        <v>25</v>
      </c>
      <c r="C5" s="133"/>
      <c r="D5" s="133"/>
      <c r="E5" s="133"/>
      <c r="F5" s="133"/>
      <c r="G5" s="133"/>
      <c r="H5" s="167" t="s">
        <v>28</v>
      </c>
      <c r="I5" s="168"/>
      <c r="J5" s="168"/>
      <c r="K5" s="168"/>
      <c r="L5" s="168"/>
      <c r="M5" s="168"/>
      <c r="N5" s="168"/>
      <c r="O5" s="168"/>
      <c r="P5" s="168"/>
      <c r="Q5" s="168"/>
      <c r="R5" s="168"/>
      <c r="S5" s="168"/>
      <c r="T5" s="168"/>
      <c r="U5" s="168"/>
      <c r="V5" s="168"/>
      <c r="W5" s="168"/>
      <c r="X5" s="168"/>
      <c r="Y5" s="168"/>
      <c r="Z5" s="169"/>
      <c r="AA5" s="167" t="s">
        <v>230</v>
      </c>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9"/>
      <c r="BH5" s="167" t="s">
        <v>176</v>
      </c>
      <c r="BI5" s="168"/>
      <c r="BJ5" s="168"/>
      <c r="BK5" s="168"/>
      <c r="BL5" s="168"/>
      <c r="BM5" s="168"/>
      <c r="BN5" s="168"/>
      <c r="BO5" s="168"/>
      <c r="BP5" s="168"/>
      <c r="BQ5" s="168"/>
      <c r="BR5" s="168"/>
      <c r="BS5" s="168"/>
      <c r="BT5" s="168"/>
      <c r="BU5" s="168"/>
      <c r="BV5" s="168"/>
      <c r="BW5" s="168"/>
      <c r="BX5" s="168"/>
      <c r="BY5" s="168"/>
      <c r="BZ5" s="168"/>
      <c r="CA5" s="168"/>
      <c r="CB5" s="168"/>
      <c r="CC5" s="168"/>
      <c r="CD5" s="168"/>
      <c r="CE5" s="169"/>
    </row>
    <row r="6" spans="1:102" s="40" customFormat="1" ht="22.15" customHeight="1" thickTop="1">
      <c r="A6" s="36"/>
      <c r="B6" s="37" t="s">
        <v>24</v>
      </c>
      <c r="C6" s="38" t="s">
        <v>0</v>
      </c>
      <c r="D6" s="38" t="s">
        <v>1</v>
      </c>
      <c r="E6" s="38" t="s">
        <v>2</v>
      </c>
      <c r="F6" s="38" t="s">
        <v>26</v>
      </c>
      <c r="G6" s="39" t="s">
        <v>192</v>
      </c>
      <c r="H6" s="38" t="s">
        <v>3</v>
      </c>
      <c r="I6" s="48" t="s">
        <v>27</v>
      </c>
      <c r="J6" s="148" t="s">
        <v>4</v>
      </c>
      <c r="K6" s="149"/>
      <c r="L6" s="149"/>
      <c r="M6" s="149"/>
      <c r="N6" s="149"/>
      <c r="O6" s="149"/>
      <c r="P6" s="149"/>
      <c r="Q6" s="149"/>
      <c r="R6" s="149"/>
      <c r="S6" s="149"/>
      <c r="T6" s="149"/>
      <c r="U6" s="149"/>
      <c r="V6" s="149"/>
      <c r="W6" s="149"/>
      <c r="X6" s="149"/>
      <c r="Y6" s="149"/>
      <c r="Z6" s="150"/>
      <c r="AA6" s="148" t="s">
        <v>5</v>
      </c>
      <c r="AB6" s="149"/>
      <c r="AC6" s="149"/>
      <c r="AD6" s="149"/>
      <c r="AE6" s="149"/>
      <c r="AF6" s="149"/>
      <c r="AG6" s="150"/>
      <c r="AH6" s="148" t="s">
        <v>30</v>
      </c>
      <c r="AI6" s="149"/>
      <c r="AJ6" s="149"/>
      <c r="AK6" s="149"/>
      <c r="AL6" s="149"/>
      <c r="AM6" s="149"/>
      <c r="AN6" s="150"/>
      <c r="AO6" s="151" t="s">
        <v>6</v>
      </c>
      <c r="AP6" s="151"/>
      <c r="AQ6" s="151"/>
      <c r="AR6" s="151"/>
      <c r="AS6" s="151"/>
      <c r="AT6" s="151"/>
      <c r="AU6" s="151"/>
      <c r="AV6" s="151"/>
      <c r="AW6" s="152" t="s">
        <v>31</v>
      </c>
      <c r="AX6" s="153"/>
      <c r="AY6" s="153"/>
      <c r="AZ6" s="153"/>
      <c r="BA6" s="153"/>
      <c r="BB6" s="153"/>
      <c r="BC6" s="153"/>
      <c r="BD6" s="153"/>
      <c r="BE6" s="153"/>
      <c r="BF6" s="153"/>
      <c r="BG6" s="154"/>
      <c r="BH6" s="148" t="s">
        <v>32</v>
      </c>
      <c r="BI6" s="149"/>
      <c r="BJ6" s="149"/>
      <c r="BK6" s="149"/>
      <c r="BL6" s="149"/>
      <c r="BM6" s="149"/>
      <c r="BN6" s="149"/>
      <c r="BO6" s="149"/>
      <c r="BP6" s="149"/>
      <c r="BQ6" s="149"/>
      <c r="BR6" s="149"/>
      <c r="BS6" s="149"/>
      <c r="BT6" s="149"/>
      <c r="BU6" s="149"/>
      <c r="BV6" s="149"/>
      <c r="BW6" s="149"/>
      <c r="BX6" s="149"/>
      <c r="BY6" s="149"/>
      <c r="BZ6" s="149"/>
      <c r="CA6" s="150"/>
      <c r="CB6" s="38" t="s">
        <v>33</v>
      </c>
      <c r="CC6" s="38" t="s">
        <v>34</v>
      </c>
      <c r="CD6" s="38" t="s">
        <v>35</v>
      </c>
      <c r="CE6" s="38" t="s">
        <v>272</v>
      </c>
    </row>
    <row r="7" spans="1:102" s="1" customFormat="1" ht="34.15" customHeight="1">
      <c r="A7" s="16"/>
      <c r="B7" s="21"/>
      <c r="C7" s="21"/>
      <c r="D7" s="21"/>
      <c r="E7" s="21"/>
      <c r="F7" s="21"/>
      <c r="G7" s="23"/>
      <c r="H7" s="21"/>
      <c r="I7" s="21"/>
      <c r="J7" s="145"/>
      <c r="K7" s="146"/>
      <c r="L7" s="146"/>
      <c r="M7" s="146"/>
      <c r="N7" s="146"/>
      <c r="O7" s="146"/>
      <c r="P7" s="146"/>
      <c r="Q7" s="146"/>
      <c r="R7" s="146"/>
      <c r="S7" s="146"/>
      <c r="T7" s="146"/>
      <c r="U7" s="146"/>
      <c r="V7" s="146"/>
      <c r="W7" s="146"/>
      <c r="X7" s="146"/>
      <c r="Y7" s="146"/>
      <c r="Z7" s="147"/>
      <c r="AA7" s="145"/>
      <c r="AB7" s="146"/>
      <c r="AC7" s="146"/>
      <c r="AD7" s="146"/>
      <c r="AE7" s="146"/>
      <c r="AF7" s="146"/>
      <c r="AG7" s="147"/>
      <c r="AH7" s="145"/>
      <c r="AI7" s="146"/>
      <c r="AJ7" s="146"/>
      <c r="AK7" s="146"/>
      <c r="AL7" s="146"/>
      <c r="AM7" s="146"/>
      <c r="AN7" s="147"/>
      <c r="AO7" s="146"/>
      <c r="AP7" s="146"/>
      <c r="AQ7" s="146"/>
      <c r="AR7" s="146"/>
      <c r="AS7" s="146"/>
      <c r="AT7" s="146"/>
      <c r="AU7" s="146"/>
      <c r="AV7" s="146"/>
      <c r="AW7" s="175"/>
      <c r="AX7" s="176"/>
      <c r="AY7" s="176"/>
      <c r="AZ7" s="176"/>
      <c r="BA7" s="176"/>
      <c r="BB7" s="176"/>
      <c r="BC7" s="176"/>
      <c r="BD7" s="176"/>
      <c r="BE7" s="176"/>
      <c r="BF7" s="176"/>
      <c r="BG7" s="177"/>
      <c r="BH7" s="145"/>
      <c r="BI7" s="146"/>
      <c r="BJ7" s="146"/>
      <c r="BK7" s="146"/>
      <c r="BL7" s="146"/>
      <c r="BM7" s="146"/>
      <c r="BN7" s="146"/>
      <c r="BO7" s="146"/>
      <c r="BP7" s="146"/>
      <c r="BQ7" s="146"/>
      <c r="BR7" s="146"/>
      <c r="BS7" s="146"/>
      <c r="BT7" s="146"/>
      <c r="BU7" s="146"/>
      <c r="BV7" s="146"/>
      <c r="BW7" s="146"/>
      <c r="BX7" s="146"/>
      <c r="BY7" s="146"/>
      <c r="BZ7" s="146"/>
      <c r="CA7" s="147"/>
      <c r="CB7" s="41" t="s">
        <v>254</v>
      </c>
      <c r="CC7" s="41" t="s">
        <v>177</v>
      </c>
      <c r="CD7" s="41" t="s">
        <v>178</v>
      </c>
      <c r="CE7" s="41" t="s">
        <v>179</v>
      </c>
    </row>
    <row r="8" spans="1:102" s="6" customFormat="1" ht="30" customHeight="1">
      <c r="A8" s="17"/>
      <c r="B8" s="130" t="s">
        <v>132</v>
      </c>
      <c r="C8" s="200" t="s">
        <v>193</v>
      </c>
      <c r="D8" s="200" t="s">
        <v>194</v>
      </c>
      <c r="E8" s="155" t="s">
        <v>186</v>
      </c>
      <c r="F8" s="155" t="s">
        <v>185</v>
      </c>
      <c r="G8" s="141" t="s">
        <v>184</v>
      </c>
      <c r="H8" s="178" t="s">
        <v>183</v>
      </c>
      <c r="I8" s="178" t="s">
        <v>182</v>
      </c>
      <c r="J8" s="139" t="s">
        <v>232</v>
      </c>
      <c r="K8" s="140"/>
      <c r="L8" s="140"/>
      <c r="M8" s="140"/>
      <c r="N8" s="140"/>
      <c r="O8" s="140"/>
      <c r="P8" s="140"/>
      <c r="Q8" s="140"/>
      <c r="R8" s="140"/>
      <c r="S8" s="140"/>
      <c r="T8" s="140"/>
      <c r="U8" s="140"/>
      <c r="V8" s="140"/>
      <c r="W8" s="140"/>
      <c r="X8" s="140"/>
      <c r="Y8" s="140"/>
      <c r="Z8" s="141"/>
      <c r="AA8" s="170" t="s">
        <v>181</v>
      </c>
      <c r="AB8" s="171"/>
      <c r="AC8" s="171"/>
      <c r="AD8" s="171"/>
      <c r="AE8" s="171"/>
      <c r="AF8" s="171"/>
      <c r="AG8" s="171"/>
      <c r="AH8" s="171"/>
      <c r="AI8" s="171"/>
      <c r="AJ8" s="171"/>
      <c r="AK8" s="171"/>
      <c r="AL8" s="171"/>
      <c r="AM8" s="171"/>
      <c r="AN8" s="171"/>
      <c r="AO8" s="171"/>
      <c r="AP8" s="171"/>
      <c r="AQ8" s="171"/>
      <c r="AR8" s="171"/>
      <c r="AS8" s="171"/>
      <c r="AT8" s="171"/>
      <c r="AU8" s="171"/>
      <c r="AV8" s="171"/>
      <c r="AW8" s="139" t="s">
        <v>273</v>
      </c>
      <c r="AX8" s="140"/>
      <c r="AY8" s="140"/>
      <c r="AZ8" s="140"/>
      <c r="BA8" s="140"/>
      <c r="BB8" s="140"/>
      <c r="BC8" s="140"/>
      <c r="BD8" s="140"/>
      <c r="BE8" s="140"/>
      <c r="BF8" s="140"/>
      <c r="BG8" s="141"/>
      <c r="BH8" s="139" t="s">
        <v>180</v>
      </c>
      <c r="BI8" s="140"/>
      <c r="BJ8" s="140"/>
      <c r="BK8" s="140"/>
      <c r="BL8" s="140"/>
      <c r="BM8" s="140"/>
      <c r="BN8" s="140"/>
      <c r="BO8" s="140"/>
      <c r="BP8" s="140"/>
      <c r="BQ8" s="140"/>
      <c r="BR8" s="140"/>
      <c r="BS8" s="140"/>
      <c r="BT8" s="140"/>
      <c r="BU8" s="140"/>
      <c r="BV8" s="140"/>
      <c r="BW8" s="140"/>
      <c r="BX8" s="140"/>
      <c r="BY8" s="140"/>
      <c r="BZ8" s="140"/>
      <c r="CA8" s="141"/>
      <c r="CB8" s="155" t="s">
        <v>255</v>
      </c>
      <c r="CC8" s="155" t="s">
        <v>187</v>
      </c>
      <c r="CD8" s="155" t="s">
        <v>188</v>
      </c>
      <c r="CE8" s="155" t="s">
        <v>172</v>
      </c>
      <c r="CR8" s="7"/>
    </row>
    <row r="9" spans="1:102" s="2" customFormat="1" ht="102.75" customHeight="1">
      <c r="A9" s="18"/>
      <c r="B9" s="131"/>
      <c r="C9" s="201"/>
      <c r="D9" s="202"/>
      <c r="E9" s="156"/>
      <c r="F9" s="156"/>
      <c r="G9" s="144"/>
      <c r="H9" s="179"/>
      <c r="I9" s="179"/>
      <c r="J9" s="142"/>
      <c r="K9" s="143"/>
      <c r="L9" s="143"/>
      <c r="M9" s="143"/>
      <c r="N9" s="143"/>
      <c r="O9" s="143"/>
      <c r="P9" s="143"/>
      <c r="Q9" s="143"/>
      <c r="R9" s="143"/>
      <c r="S9" s="143"/>
      <c r="T9" s="143"/>
      <c r="U9" s="143"/>
      <c r="V9" s="143"/>
      <c r="W9" s="143"/>
      <c r="X9" s="143"/>
      <c r="Y9" s="143"/>
      <c r="Z9" s="144"/>
      <c r="AA9" s="172" t="s">
        <v>191</v>
      </c>
      <c r="AB9" s="173"/>
      <c r="AC9" s="173"/>
      <c r="AD9" s="173"/>
      <c r="AE9" s="173"/>
      <c r="AF9" s="173"/>
      <c r="AG9" s="174"/>
      <c r="AH9" s="172" t="s">
        <v>190</v>
      </c>
      <c r="AI9" s="173"/>
      <c r="AJ9" s="173"/>
      <c r="AK9" s="173"/>
      <c r="AL9" s="173"/>
      <c r="AM9" s="173"/>
      <c r="AN9" s="174"/>
      <c r="AO9" s="172" t="s">
        <v>189</v>
      </c>
      <c r="AP9" s="173"/>
      <c r="AQ9" s="173"/>
      <c r="AR9" s="173"/>
      <c r="AS9" s="173"/>
      <c r="AT9" s="173"/>
      <c r="AU9" s="173"/>
      <c r="AV9" s="173"/>
      <c r="AW9" s="142"/>
      <c r="AX9" s="143"/>
      <c r="AY9" s="143"/>
      <c r="AZ9" s="143"/>
      <c r="BA9" s="143"/>
      <c r="BB9" s="143"/>
      <c r="BC9" s="143"/>
      <c r="BD9" s="143"/>
      <c r="BE9" s="143"/>
      <c r="BF9" s="143"/>
      <c r="BG9" s="144"/>
      <c r="BH9" s="142"/>
      <c r="BI9" s="143"/>
      <c r="BJ9" s="143"/>
      <c r="BK9" s="143"/>
      <c r="BL9" s="143"/>
      <c r="BM9" s="143"/>
      <c r="BN9" s="143"/>
      <c r="BO9" s="143"/>
      <c r="BP9" s="143"/>
      <c r="BQ9" s="143"/>
      <c r="BR9" s="143"/>
      <c r="BS9" s="143"/>
      <c r="BT9" s="143"/>
      <c r="BU9" s="143"/>
      <c r="BV9" s="143"/>
      <c r="BW9" s="143"/>
      <c r="BX9" s="143"/>
      <c r="BY9" s="143"/>
      <c r="BZ9" s="143"/>
      <c r="CA9" s="144"/>
      <c r="CB9" s="156"/>
      <c r="CC9" s="156"/>
      <c r="CD9" s="156"/>
      <c r="CE9" s="156"/>
    </row>
    <row r="10" spans="1:102" s="2" customFormat="1" ht="361.5" customHeight="1">
      <c r="A10" s="18"/>
      <c r="B10" s="119" t="s">
        <v>252</v>
      </c>
      <c r="C10" s="55" t="s">
        <v>195</v>
      </c>
      <c r="D10" s="78" t="s">
        <v>195</v>
      </c>
      <c r="E10" s="55" t="s">
        <v>224</v>
      </c>
      <c r="F10" s="55" t="s">
        <v>290</v>
      </c>
      <c r="G10" s="77" t="s">
        <v>22</v>
      </c>
      <c r="H10" s="194" t="s">
        <v>222</v>
      </c>
      <c r="I10" s="78" t="s">
        <v>223</v>
      </c>
      <c r="J10" s="103" t="s">
        <v>118</v>
      </c>
      <c r="K10" s="104" t="s">
        <v>119</v>
      </c>
      <c r="L10" s="104" t="s">
        <v>128</v>
      </c>
      <c r="M10" s="104" t="s">
        <v>120</v>
      </c>
      <c r="N10" s="104" t="s">
        <v>153</v>
      </c>
      <c r="O10" s="104" t="s">
        <v>121</v>
      </c>
      <c r="P10" s="104" t="s">
        <v>122</v>
      </c>
      <c r="Q10" s="104" t="s">
        <v>123</v>
      </c>
      <c r="R10" s="104" t="s">
        <v>124</v>
      </c>
      <c r="S10" s="104" t="s">
        <v>125</v>
      </c>
      <c r="T10" s="104" t="s">
        <v>131</v>
      </c>
      <c r="U10" s="104" t="s">
        <v>126</v>
      </c>
      <c r="V10" s="104" t="s">
        <v>130</v>
      </c>
      <c r="W10" s="104" t="s">
        <v>129</v>
      </c>
      <c r="X10" s="104" t="s">
        <v>127</v>
      </c>
      <c r="Y10" s="104" t="s">
        <v>233</v>
      </c>
      <c r="Z10" s="198" t="s">
        <v>229</v>
      </c>
      <c r="AA10" s="103" t="s">
        <v>133</v>
      </c>
      <c r="AB10" s="104" t="s">
        <v>134</v>
      </c>
      <c r="AC10" s="104" t="s">
        <v>135</v>
      </c>
      <c r="AD10" s="104" t="s">
        <v>136</v>
      </c>
      <c r="AE10" s="104" t="s">
        <v>143</v>
      </c>
      <c r="AF10" s="104" t="s">
        <v>137</v>
      </c>
      <c r="AG10" s="105" t="s">
        <v>138</v>
      </c>
      <c r="AH10" s="103" t="s">
        <v>133</v>
      </c>
      <c r="AI10" s="104" t="s">
        <v>144</v>
      </c>
      <c r="AJ10" s="104" t="s">
        <v>139</v>
      </c>
      <c r="AK10" s="104" t="s">
        <v>140</v>
      </c>
      <c r="AL10" s="104" t="s">
        <v>145</v>
      </c>
      <c r="AM10" s="104" t="s">
        <v>141</v>
      </c>
      <c r="AN10" s="105" t="s">
        <v>146</v>
      </c>
      <c r="AO10" s="103" t="s">
        <v>133</v>
      </c>
      <c r="AP10" s="104" t="s">
        <v>147</v>
      </c>
      <c r="AQ10" s="104" t="s">
        <v>148</v>
      </c>
      <c r="AR10" s="104" t="s">
        <v>149</v>
      </c>
      <c r="AS10" s="104" t="s">
        <v>142</v>
      </c>
      <c r="AT10" s="104" t="s">
        <v>150</v>
      </c>
      <c r="AU10" s="104" t="s">
        <v>151</v>
      </c>
      <c r="AV10" s="122" t="s">
        <v>152</v>
      </c>
      <c r="AW10" s="103" t="s">
        <v>154</v>
      </c>
      <c r="AX10" s="104" t="s">
        <v>155</v>
      </c>
      <c r="AY10" s="104" t="s">
        <v>156</v>
      </c>
      <c r="AZ10" s="104" t="s">
        <v>157</v>
      </c>
      <c r="BA10" s="104" t="s">
        <v>158</v>
      </c>
      <c r="BB10" s="104" t="s">
        <v>159</v>
      </c>
      <c r="BC10" s="196" t="s">
        <v>227</v>
      </c>
      <c r="BD10" s="104" t="s">
        <v>160</v>
      </c>
      <c r="BE10" s="104" t="s">
        <v>225</v>
      </c>
      <c r="BF10" s="104" t="s">
        <v>226</v>
      </c>
      <c r="BG10" s="105" t="s">
        <v>161</v>
      </c>
      <c r="BH10" s="103" t="s">
        <v>228</v>
      </c>
      <c r="BI10" s="104" t="s">
        <v>269</v>
      </c>
      <c r="BJ10" s="104" t="s">
        <v>270</v>
      </c>
      <c r="BK10" s="104" t="s">
        <v>262</v>
      </c>
      <c r="BL10" s="104" t="s">
        <v>263</v>
      </c>
      <c r="BM10" s="104" t="s">
        <v>264</v>
      </c>
      <c r="BN10" s="104" t="s">
        <v>265</v>
      </c>
      <c r="BO10" s="104" t="s">
        <v>266</v>
      </c>
      <c r="BP10" s="104" t="s">
        <v>267</v>
      </c>
      <c r="BQ10" s="104" t="s">
        <v>268</v>
      </c>
      <c r="BR10" s="104" t="s">
        <v>162</v>
      </c>
      <c r="BS10" s="104" t="s">
        <v>163</v>
      </c>
      <c r="BT10" s="104" t="s">
        <v>164</v>
      </c>
      <c r="BU10" s="104" t="s">
        <v>165</v>
      </c>
      <c r="BV10" s="104" t="s">
        <v>166</v>
      </c>
      <c r="BW10" s="104" t="s">
        <v>167</v>
      </c>
      <c r="BX10" s="104" t="s">
        <v>168</v>
      </c>
      <c r="BY10" s="104" t="s">
        <v>205</v>
      </c>
      <c r="BZ10" s="104" t="s">
        <v>174</v>
      </c>
      <c r="CA10" s="105" t="s">
        <v>169</v>
      </c>
      <c r="CB10" s="55" t="s">
        <v>271</v>
      </c>
      <c r="CC10" s="55" t="s">
        <v>175</v>
      </c>
      <c r="CD10" s="55" t="s">
        <v>260</v>
      </c>
      <c r="CE10" s="55" t="s">
        <v>261</v>
      </c>
      <c r="CG10" s="208" t="s">
        <v>23</v>
      </c>
      <c r="CH10" s="208"/>
      <c r="CI10" s="208"/>
      <c r="CJ10" s="208"/>
      <c r="CK10" s="208"/>
      <c r="CL10" s="208"/>
      <c r="CM10" s="208"/>
      <c r="CN10" s="208"/>
    </row>
    <row r="11" spans="1:102" s="2" customFormat="1" ht="33" customHeight="1">
      <c r="A11" s="18"/>
      <c r="B11" s="79"/>
      <c r="C11" s="55"/>
      <c r="D11" s="79"/>
      <c r="E11" s="25"/>
      <c r="F11" s="25"/>
      <c r="G11" s="26"/>
      <c r="H11" s="195"/>
      <c r="I11" s="25"/>
      <c r="J11" s="80"/>
      <c r="K11" s="81"/>
      <c r="L11" s="81"/>
      <c r="M11" s="81"/>
      <c r="N11" s="81"/>
      <c r="O11" s="81"/>
      <c r="P11" s="81"/>
      <c r="Q11" s="81"/>
      <c r="R11" s="81"/>
      <c r="S11" s="81"/>
      <c r="T11" s="81"/>
      <c r="U11" s="81"/>
      <c r="V11" s="81"/>
      <c r="W11" s="81"/>
      <c r="X11" s="81"/>
      <c r="Y11" s="81"/>
      <c r="Z11" s="199"/>
      <c r="AA11" s="80"/>
      <c r="AB11" s="81"/>
      <c r="AC11" s="81"/>
      <c r="AD11" s="81"/>
      <c r="AE11" s="81"/>
      <c r="AF11" s="81"/>
      <c r="AG11" s="82"/>
      <c r="AH11" s="80"/>
      <c r="AI11" s="81"/>
      <c r="AJ11" s="81"/>
      <c r="AK11" s="81"/>
      <c r="AL11" s="81"/>
      <c r="AM11" s="81"/>
      <c r="AN11" s="82"/>
      <c r="AO11" s="80"/>
      <c r="AP11" s="81"/>
      <c r="AQ11" s="81"/>
      <c r="AR11" s="81"/>
      <c r="AS11" s="81"/>
      <c r="AT11" s="81"/>
      <c r="AU11" s="81"/>
      <c r="AV11" s="123"/>
      <c r="AW11" s="85"/>
      <c r="AX11" s="83"/>
      <c r="AY11" s="83"/>
      <c r="AZ11" s="83"/>
      <c r="BA11" s="83"/>
      <c r="BB11" s="83"/>
      <c r="BC11" s="197"/>
      <c r="BD11" s="83"/>
      <c r="BE11" s="83"/>
      <c r="BF11" s="83"/>
      <c r="BG11" s="84"/>
      <c r="BH11" s="203" t="s">
        <v>170</v>
      </c>
      <c r="BI11" s="204"/>
      <c r="BJ11" s="204"/>
      <c r="BK11" s="204"/>
      <c r="BL11" s="204"/>
      <c r="BM11" s="204"/>
      <c r="BN11" s="204"/>
      <c r="BO11" s="204"/>
      <c r="BP11" s="204"/>
      <c r="BQ11" s="204"/>
      <c r="BR11" s="205"/>
      <c r="BS11" s="206" t="s">
        <v>171</v>
      </c>
      <c r="BT11" s="204"/>
      <c r="BU11" s="204"/>
      <c r="BV11" s="204"/>
      <c r="BW11" s="204"/>
      <c r="BX11" s="204"/>
      <c r="BY11" s="204"/>
      <c r="BZ11" s="204"/>
      <c r="CA11" s="207"/>
      <c r="CB11" s="120"/>
      <c r="CC11" s="25"/>
      <c r="CD11" s="25"/>
      <c r="CE11" s="25"/>
      <c r="CG11" s="107"/>
      <c r="CH11" s="107"/>
      <c r="CI11" s="107"/>
      <c r="CJ11" s="107"/>
      <c r="CK11" s="107"/>
      <c r="CL11" s="107"/>
      <c r="CM11" s="106"/>
    </row>
    <row r="12" spans="1:102" s="4" customFormat="1" ht="30" customHeight="1">
      <c r="A12" s="165"/>
      <c r="B12" s="134" t="s">
        <v>282</v>
      </c>
      <c r="C12" s="157" t="s">
        <v>283</v>
      </c>
      <c r="D12" s="157" t="s">
        <v>283</v>
      </c>
      <c r="E12" s="157" t="s">
        <v>284</v>
      </c>
      <c r="F12" s="157" t="s">
        <v>284</v>
      </c>
      <c r="G12" s="159" t="s">
        <v>285</v>
      </c>
      <c r="H12" s="157" t="s">
        <v>29</v>
      </c>
      <c r="I12" s="157" t="s">
        <v>208</v>
      </c>
      <c r="J12" s="180" t="s">
        <v>209</v>
      </c>
      <c r="K12" s="181"/>
      <c r="L12" s="181"/>
      <c r="M12" s="181"/>
      <c r="N12" s="181"/>
      <c r="O12" s="181"/>
      <c r="P12" s="181"/>
      <c r="Q12" s="181"/>
      <c r="R12" s="181"/>
      <c r="S12" s="181"/>
      <c r="T12" s="181"/>
      <c r="U12" s="181"/>
      <c r="V12" s="181"/>
      <c r="W12" s="181"/>
      <c r="X12" s="181"/>
      <c r="Y12" s="181"/>
      <c r="Z12" s="182"/>
      <c r="AA12" s="161" t="s">
        <v>210</v>
      </c>
      <c r="AB12" s="162"/>
      <c r="AC12" s="162"/>
      <c r="AD12" s="162"/>
      <c r="AE12" s="162"/>
      <c r="AF12" s="162"/>
      <c r="AG12" s="164"/>
      <c r="AH12" s="161" t="s">
        <v>210</v>
      </c>
      <c r="AI12" s="162"/>
      <c r="AJ12" s="162"/>
      <c r="AK12" s="162"/>
      <c r="AL12" s="162"/>
      <c r="AM12" s="162"/>
      <c r="AN12" s="164"/>
      <c r="AO12" s="184" t="s">
        <v>211</v>
      </c>
      <c r="AP12" s="162"/>
      <c r="AQ12" s="162"/>
      <c r="AR12" s="162"/>
      <c r="AS12" s="162"/>
      <c r="AT12" s="162"/>
      <c r="AU12" s="162"/>
      <c r="AV12" s="163"/>
      <c r="AW12" s="185" t="s">
        <v>212</v>
      </c>
      <c r="AX12" s="186"/>
      <c r="AY12" s="186"/>
      <c r="AZ12" s="186"/>
      <c r="BA12" s="186"/>
      <c r="BB12" s="186"/>
      <c r="BC12" s="186"/>
      <c r="BD12" s="186"/>
      <c r="BE12" s="186"/>
      <c r="BF12" s="186"/>
      <c r="BG12" s="187"/>
      <c r="BH12" s="161" t="s">
        <v>213</v>
      </c>
      <c r="BI12" s="162"/>
      <c r="BJ12" s="162"/>
      <c r="BK12" s="162"/>
      <c r="BL12" s="162"/>
      <c r="BM12" s="162"/>
      <c r="BN12" s="163"/>
      <c r="BO12" s="163"/>
      <c r="BP12" s="163"/>
      <c r="BQ12" s="163"/>
      <c r="BR12" s="163"/>
      <c r="BS12" s="163"/>
      <c r="BT12" s="163"/>
      <c r="BU12" s="163"/>
      <c r="BV12" s="163"/>
      <c r="BW12" s="163"/>
      <c r="BX12" s="163"/>
      <c r="BY12" s="163"/>
      <c r="BZ12" s="163"/>
      <c r="CA12" s="164"/>
      <c r="CB12" s="157" t="s">
        <v>286</v>
      </c>
      <c r="CC12" s="157" t="s">
        <v>287</v>
      </c>
      <c r="CD12" s="157" t="s">
        <v>288</v>
      </c>
      <c r="CE12" s="157" t="s">
        <v>289</v>
      </c>
      <c r="CG12" s="183" t="s">
        <v>203</v>
      </c>
      <c r="CH12" s="183" t="s">
        <v>3</v>
      </c>
      <c r="CI12" s="183" t="s">
        <v>27</v>
      </c>
      <c r="CJ12" s="183" t="s">
        <v>4</v>
      </c>
      <c r="CK12" s="183" t="s">
        <v>4</v>
      </c>
      <c r="CL12" s="183" t="s">
        <v>4</v>
      </c>
      <c r="CM12" s="183" t="s">
        <v>201</v>
      </c>
      <c r="CN12" s="183" t="s">
        <v>30</v>
      </c>
      <c r="CO12" s="183" t="s">
        <v>202</v>
      </c>
      <c r="CP12" s="183" t="s">
        <v>31</v>
      </c>
      <c r="CQ12" s="183" t="s">
        <v>32</v>
      </c>
      <c r="CR12" s="5"/>
      <c r="CS12" s="5"/>
      <c r="CT12" s="5"/>
      <c r="CU12" s="5"/>
      <c r="CV12" s="5"/>
      <c r="CW12" s="5"/>
      <c r="CX12" s="5"/>
    </row>
    <row r="13" spans="1:102" ht="19.899999999999999" customHeight="1" thickBot="1">
      <c r="A13" s="166"/>
      <c r="B13" s="135"/>
      <c r="C13" s="158"/>
      <c r="D13" s="158"/>
      <c r="E13" s="158"/>
      <c r="F13" s="158"/>
      <c r="G13" s="160"/>
      <c r="H13" s="158"/>
      <c r="I13" s="158"/>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8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58"/>
      <c r="CC13" s="158"/>
      <c r="CD13" s="158"/>
      <c r="CE13" s="158"/>
      <c r="CG13" s="183"/>
      <c r="CH13" s="183"/>
      <c r="CI13" s="183"/>
      <c r="CJ13" s="183"/>
      <c r="CK13" s="183"/>
      <c r="CL13" s="183"/>
      <c r="CM13" s="183"/>
      <c r="CN13" s="183"/>
      <c r="CO13" s="183"/>
      <c r="CP13" s="183"/>
      <c r="CQ13" s="183"/>
      <c r="CR13" s="5"/>
      <c r="CS13" s="5"/>
      <c r="CT13" s="5"/>
      <c r="CU13" s="5"/>
      <c r="CV13" s="5"/>
      <c r="CW13" s="5"/>
      <c r="CX13" s="5"/>
    </row>
    <row r="14" spans="1:102" s="5" customFormat="1" ht="30" customHeight="1" thickTop="1" thickBot="1">
      <c r="A14" s="19" t="s">
        <v>7</v>
      </c>
      <c r="B14" s="129"/>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E14" s="57"/>
      <c r="CG14" s="47" t="str">
        <f t="shared" ref="CG14:CG43" si="0">IF(AND(C14=2,D14=2),"問1-1、問1-2のどちらかに該当する利用者を回答の対象としてください。","")</f>
        <v/>
      </c>
      <c r="CH14" s="47" t="str">
        <f t="shared" ref="CH14:CH43" si="1">IF(AND(D14=1,H14=10),"問1-2「1. はい」と問2-1 「10.家族等介護者はいない」は同時に選択できません","")</f>
        <v/>
      </c>
      <c r="CI14" s="47" t="str">
        <f t="shared" ref="CI14:CI43" si="2">IF(AND(D14=1,I14=4),"問1-2「1. はい」と問2-2「4．働いていない」は同時に選択できません","")</f>
        <v/>
      </c>
      <c r="CJ14" s="47" t="str">
        <f t="shared" ref="CJ14:CJ43" si="3">IF(COUNTA(J14:Z14)&gt;3,"問2-3は３つまで選択してください","")</f>
        <v/>
      </c>
      <c r="CK14" s="47" t="str">
        <f t="shared" ref="CK14:CK43" si="4">IF(AND(Y14="○",COUNTA(J14:X14,Z14)&gt;0),"「16.特にない」と他の選択肢は同時に選べません","")</f>
        <v/>
      </c>
      <c r="CL14" s="47" t="str">
        <f>IF(AND(Z14="○",COUNTA(J14:Y14)&gt;0),"「17主な介護者に確認しないと、わからない」と他の選択肢は同時に選べません","")</f>
        <v/>
      </c>
      <c r="CM14" s="47" t="str">
        <f t="shared" ref="CM14:CM43" si="5">IF(AND(AA14="○",OR(AB14="○",AC14="○",AD14="○",AE14="○",AF14="○",AG14="○")),"「1．該当なし」と他の選択肢は同時に選択できません","")</f>
        <v/>
      </c>
      <c r="CN14" s="47" t="str">
        <f t="shared" ref="CN14:CN43" si="6">IF(AND(AH14="○",OR(AI14="○",AJ14="○",AK14="○",AL14="○",AM14="○",AN14="○")),"「1．該当なし」と他の選択肢は同時に選択できません","")</f>
        <v/>
      </c>
      <c r="CO14" s="47" t="str">
        <f t="shared" ref="CO14:CO43" si="7">IF(AND(AO14="○",OR(AP14="○",AQ14="○",AR14="○",AS14="○",AT14="○",AU14="○",AV14="○")),"「1．該当なし」と他の選択肢は同時に選択できません","")</f>
        <v/>
      </c>
      <c r="CP14" s="47" t="str">
        <f t="shared" ref="CP14:CP43" si="8">IF(AND(BG14="○",OR(AW14="○",AX14="○",AY14="○",AZ14="○",BA14="○",BB14="○",BC14="○",BD14="○",BE14="○",BF14="○")),"「11．特にない」と他の選択肢は同時に選択できません","")</f>
        <v/>
      </c>
      <c r="CQ14" s="47" t="str">
        <f t="shared" ref="CQ14:CQ43" si="9">IF(AND(CA14="○",OR(BH14="○",BI14="○",BJ14="○",BK14="○",BL14="○",BM14="○",BN14="○",BO14="○",BP14="○",BQ14="○",BR14="○",BS14="○",BT14="○",BU14="○",BV14="○",BW14="○",BX14="○",BY14="○",BZ14="○")),"「20．」と他の選択肢は同時に選択できません","")</f>
        <v/>
      </c>
    </row>
    <row r="15" spans="1:102" s="5" customFormat="1" ht="30" customHeight="1" thickBot="1">
      <c r="A15" s="20" t="s">
        <v>8</v>
      </c>
      <c r="B15" s="42"/>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E15" s="56"/>
      <c r="CG15" s="47" t="str">
        <f t="shared" si="0"/>
        <v/>
      </c>
      <c r="CH15" s="47" t="str">
        <f t="shared" si="1"/>
        <v/>
      </c>
      <c r="CI15" s="47" t="str">
        <f t="shared" si="2"/>
        <v/>
      </c>
      <c r="CJ15" s="47" t="str">
        <f t="shared" si="3"/>
        <v/>
      </c>
      <c r="CK15" s="47" t="str">
        <f>IF(AND(Y15="○",COUNTA(J15:X15,Z15)&gt;0),"「16.特にない」と他の選択肢は同時に選べません","")</f>
        <v/>
      </c>
      <c r="CL15" s="47" t="str">
        <f>IF(AND(Z15="○",COUNTA(J15:Y15)&gt;0),"「17主な介護者に確認しないと、わからない」と他の選択肢は同時に選べません","")</f>
        <v/>
      </c>
      <c r="CM15" s="47" t="str">
        <f t="shared" si="5"/>
        <v/>
      </c>
      <c r="CN15" s="47" t="str">
        <f t="shared" si="6"/>
        <v/>
      </c>
      <c r="CO15" s="47" t="str">
        <f t="shared" si="7"/>
        <v/>
      </c>
      <c r="CP15" s="47" t="str">
        <f t="shared" si="8"/>
        <v/>
      </c>
      <c r="CQ15" s="47" t="str">
        <f t="shared" si="9"/>
        <v/>
      </c>
    </row>
    <row r="16" spans="1:102" s="5" customFormat="1" ht="30" customHeight="1" thickBot="1">
      <c r="A16" s="19" t="s">
        <v>9</v>
      </c>
      <c r="B16" s="42"/>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E16" s="44"/>
      <c r="CG16" s="47" t="str">
        <f t="shared" si="0"/>
        <v/>
      </c>
      <c r="CH16" s="47" t="str">
        <f t="shared" si="1"/>
        <v/>
      </c>
      <c r="CI16" s="47" t="str">
        <f t="shared" si="2"/>
        <v/>
      </c>
      <c r="CJ16" s="47" t="str">
        <f t="shared" si="3"/>
        <v/>
      </c>
      <c r="CK16" s="47" t="str">
        <f t="shared" si="4"/>
        <v/>
      </c>
      <c r="CL16" s="47" t="str">
        <f t="shared" ref="CL16:CL43" si="10">IF(AND(Z16="○",COUNTA(J16:Y16)&gt;0),"「17主な介護者に確認しないと、わからない」と他の選択肢は同時に選べません","")</f>
        <v/>
      </c>
      <c r="CM16" s="47" t="str">
        <f t="shared" si="5"/>
        <v/>
      </c>
      <c r="CN16" s="47" t="str">
        <f t="shared" si="6"/>
        <v/>
      </c>
      <c r="CO16" s="47" t="str">
        <f t="shared" si="7"/>
        <v/>
      </c>
      <c r="CP16" s="47" t="str">
        <f t="shared" si="8"/>
        <v/>
      </c>
      <c r="CQ16" s="47" t="str">
        <f t="shared" si="9"/>
        <v/>
      </c>
    </row>
    <row r="17" spans="1:95" s="5" customFormat="1" ht="30" customHeight="1" thickBot="1">
      <c r="A17" s="19" t="s">
        <v>10</v>
      </c>
      <c r="B17" s="42"/>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E17" s="57"/>
      <c r="CG17" s="47" t="str">
        <f t="shared" si="0"/>
        <v/>
      </c>
      <c r="CH17" s="47" t="str">
        <f t="shared" si="1"/>
        <v/>
      </c>
      <c r="CI17" s="47" t="str">
        <f t="shared" si="2"/>
        <v/>
      </c>
      <c r="CJ17" s="47" t="str">
        <f t="shared" si="3"/>
        <v/>
      </c>
      <c r="CK17" s="47" t="str">
        <f t="shared" si="4"/>
        <v/>
      </c>
      <c r="CL17" s="47" t="str">
        <f t="shared" si="10"/>
        <v/>
      </c>
      <c r="CM17" s="47" t="str">
        <f t="shared" si="5"/>
        <v/>
      </c>
      <c r="CN17" s="47" t="str">
        <f t="shared" si="6"/>
        <v/>
      </c>
      <c r="CO17" s="47" t="str">
        <f t="shared" si="7"/>
        <v/>
      </c>
      <c r="CP17" s="47" t="str">
        <f t="shared" si="8"/>
        <v/>
      </c>
      <c r="CQ17" s="47" t="str">
        <f t="shared" si="9"/>
        <v/>
      </c>
    </row>
    <row r="18" spans="1:95" s="5" customFormat="1" ht="30" customHeight="1" thickBot="1">
      <c r="A18" s="19" t="s">
        <v>11</v>
      </c>
      <c r="B18" s="42"/>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E18" s="44"/>
      <c r="CG18" s="47" t="str">
        <f t="shared" si="0"/>
        <v/>
      </c>
      <c r="CH18" s="47" t="str">
        <f t="shared" si="1"/>
        <v/>
      </c>
      <c r="CI18" s="47" t="str">
        <f t="shared" si="2"/>
        <v/>
      </c>
      <c r="CJ18" s="47" t="str">
        <f t="shared" si="3"/>
        <v/>
      </c>
      <c r="CK18" s="47" t="str">
        <f t="shared" si="4"/>
        <v/>
      </c>
      <c r="CL18" s="47" t="str">
        <f t="shared" si="10"/>
        <v/>
      </c>
      <c r="CM18" s="47" t="str">
        <f t="shared" si="5"/>
        <v/>
      </c>
      <c r="CN18" s="47" t="str">
        <f t="shared" si="6"/>
        <v/>
      </c>
      <c r="CO18" s="47" t="str">
        <f t="shared" si="7"/>
        <v/>
      </c>
      <c r="CP18" s="47" t="str">
        <f t="shared" si="8"/>
        <v/>
      </c>
      <c r="CQ18" s="47" t="str">
        <f t="shared" si="9"/>
        <v/>
      </c>
    </row>
    <row r="19" spans="1:95" s="5" customFormat="1" ht="30" customHeight="1" thickBot="1">
      <c r="A19" s="19" t="s">
        <v>12</v>
      </c>
      <c r="B19" s="42"/>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E19" s="44"/>
      <c r="CG19" s="47" t="str">
        <f t="shared" si="0"/>
        <v/>
      </c>
      <c r="CH19" s="47" t="str">
        <f t="shared" si="1"/>
        <v/>
      </c>
      <c r="CI19" s="47" t="str">
        <f t="shared" si="2"/>
        <v/>
      </c>
      <c r="CJ19" s="47" t="str">
        <f t="shared" si="3"/>
        <v/>
      </c>
      <c r="CK19" s="47" t="str">
        <f t="shared" si="4"/>
        <v/>
      </c>
      <c r="CL19" s="47" t="str">
        <f t="shared" si="10"/>
        <v/>
      </c>
      <c r="CM19" s="47" t="str">
        <f t="shared" si="5"/>
        <v/>
      </c>
      <c r="CN19" s="47" t="str">
        <f t="shared" si="6"/>
        <v/>
      </c>
      <c r="CO19" s="47" t="str">
        <f t="shared" si="7"/>
        <v/>
      </c>
      <c r="CP19" s="47" t="str">
        <f t="shared" si="8"/>
        <v/>
      </c>
      <c r="CQ19" s="47" t="str">
        <f t="shared" si="9"/>
        <v/>
      </c>
    </row>
    <row r="20" spans="1:95" s="5" customFormat="1" ht="30" customHeight="1" thickBot="1">
      <c r="A20" s="19" t="s">
        <v>13</v>
      </c>
      <c r="B20" s="42"/>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E20" s="44"/>
      <c r="CG20" s="47" t="str">
        <f t="shared" si="0"/>
        <v/>
      </c>
      <c r="CH20" s="47" t="str">
        <f t="shared" si="1"/>
        <v/>
      </c>
      <c r="CI20" s="47" t="str">
        <f t="shared" si="2"/>
        <v/>
      </c>
      <c r="CJ20" s="47" t="str">
        <f t="shared" si="3"/>
        <v/>
      </c>
      <c r="CK20" s="47" t="str">
        <f t="shared" si="4"/>
        <v/>
      </c>
      <c r="CL20" s="47" t="str">
        <f t="shared" si="10"/>
        <v/>
      </c>
      <c r="CM20" s="47" t="str">
        <f t="shared" si="5"/>
        <v/>
      </c>
      <c r="CN20" s="47" t="str">
        <f t="shared" si="6"/>
        <v/>
      </c>
      <c r="CO20" s="47" t="str">
        <f t="shared" si="7"/>
        <v/>
      </c>
      <c r="CP20" s="47" t="str">
        <f t="shared" si="8"/>
        <v/>
      </c>
      <c r="CQ20" s="47" t="str">
        <f t="shared" si="9"/>
        <v/>
      </c>
    </row>
    <row r="21" spans="1:95" s="5" customFormat="1" ht="30" customHeight="1" thickBot="1">
      <c r="A21" s="19" t="s">
        <v>14</v>
      </c>
      <c r="B21" s="42"/>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E21" s="44"/>
      <c r="CG21" s="47" t="str">
        <f t="shared" si="0"/>
        <v/>
      </c>
      <c r="CH21" s="47" t="str">
        <f t="shared" si="1"/>
        <v/>
      </c>
      <c r="CI21" s="47" t="str">
        <f t="shared" si="2"/>
        <v/>
      </c>
      <c r="CJ21" s="47" t="str">
        <f t="shared" si="3"/>
        <v/>
      </c>
      <c r="CK21" s="47" t="str">
        <f t="shared" si="4"/>
        <v/>
      </c>
      <c r="CL21" s="47" t="str">
        <f t="shared" si="10"/>
        <v/>
      </c>
      <c r="CM21" s="47" t="str">
        <f t="shared" si="5"/>
        <v/>
      </c>
      <c r="CN21" s="47" t="str">
        <f t="shared" si="6"/>
        <v/>
      </c>
      <c r="CO21" s="47" t="str">
        <f t="shared" si="7"/>
        <v/>
      </c>
      <c r="CP21" s="47" t="str">
        <f t="shared" si="8"/>
        <v/>
      </c>
      <c r="CQ21" s="47" t="str">
        <f t="shared" si="9"/>
        <v/>
      </c>
    </row>
    <row r="22" spans="1:95" s="5" customFormat="1" ht="30" customHeight="1" thickBot="1">
      <c r="A22" s="19" t="s">
        <v>15</v>
      </c>
      <c r="B22" s="42"/>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E22" s="44"/>
      <c r="CG22" s="47" t="str">
        <f t="shared" si="0"/>
        <v/>
      </c>
      <c r="CH22" s="47" t="str">
        <f t="shared" si="1"/>
        <v/>
      </c>
      <c r="CI22" s="47" t="str">
        <f t="shared" si="2"/>
        <v/>
      </c>
      <c r="CJ22" s="47" t="str">
        <f t="shared" si="3"/>
        <v/>
      </c>
      <c r="CK22" s="47" t="str">
        <f t="shared" si="4"/>
        <v/>
      </c>
      <c r="CL22" s="47" t="str">
        <f t="shared" si="10"/>
        <v/>
      </c>
      <c r="CM22" s="47" t="str">
        <f t="shared" si="5"/>
        <v/>
      </c>
      <c r="CN22" s="47" t="str">
        <f t="shared" si="6"/>
        <v/>
      </c>
      <c r="CO22" s="47" t="str">
        <f t="shared" si="7"/>
        <v/>
      </c>
      <c r="CP22" s="47" t="str">
        <f t="shared" si="8"/>
        <v/>
      </c>
      <c r="CQ22" s="47" t="str">
        <f t="shared" si="9"/>
        <v/>
      </c>
    </row>
    <row r="23" spans="1:95" s="5" customFormat="1" ht="30" customHeight="1" thickBot="1">
      <c r="A23" s="19" t="s">
        <v>16</v>
      </c>
      <c r="B23" s="42"/>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E23" s="44"/>
      <c r="CG23" s="47" t="str">
        <f t="shared" si="0"/>
        <v/>
      </c>
      <c r="CH23" s="47" t="str">
        <f t="shared" si="1"/>
        <v/>
      </c>
      <c r="CI23" s="47" t="str">
        <f t="shared" si="2"/>
        <v/>
      </c>
      <c r="CJ23" s="47" t="str">
        <f t="shared" si="3"/>
        <v/>
      </c>
      <c r="CK23" s="47" t="str">
        <f t="shared" si="4"/>
        <v/>
      </c>
      <c r="CL23" s="47" t="str">
        <f t="shared" si="10"/>
        <v/>
      </c>
      <c r="CM23" s="47" t="str">
        <f t="shared" si="5"/>
        <v/>
      </c>
      <c r="CN23" s="47" t="str">
        <f t="shared" si="6"/>
        <v/>
      </c>
      <c r="CO23" s="47" t="str">
        <f t="shared" si="7"/>
        <v/>
      </c>
      <c r="CP23" s="47" t="str">
        <f t="shared" si="8"/>
        <v/>
      </c>
      <c r="CQ23" s="47" t="str">
        <f t="shared" si="9"/>
        <v/>
      </c>
    </row>
    <row r="24" spans="1:95" s="5" customFormat="1" ht="30" customHeight="1" thickBot="1">
      <c r="A24" s="19" t="s">
        <v>17</v>
      </c>
      <c r="B24" s="42"/>
      <c r="C24" s="42"/>
      <c r="D24" s="42"/>
      <c r="E24" s="44"/>
      <c r="F24" s="44"/>
      <c r="G24" s="45"/>
      <c r="H24" s="66"/>
      <c r="I24" s="66"/>
      <c r="J24" s="89"/>
      <c r="K24" s="71"/>
      <c r="L24" s="71"/>
      <c r="M24" s="71"/>
      <c r="N24" s="71"/>
      <c r="O24" s="71"/>
      <c r="P24" s="71"/>
      <c r="Q24" s="71"/>
      <c r="R24" s="71"/>
      <c r="S24" s="71"/>
      <c r="T24" s="71"/>
      <c r="U24" s="71"/>
      <c r="V24" s="71"/>
      <c r="W24" s="71"/>
      <c r="X24" s="71"/>
      <c r="Y24" s="71"/>
      <c r="Z24" s="73"/>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E24" s="44"/>
      <c r="CG24" s="47" t="str">
        <f t="shared" si="0"/>
        <v/>
      </c>
      <c r="CH24" s="47" t="str">
        <f t="shared" si="1"/>
        <v/>
      </c>
      <c r="CI24" s="47" t="str">
        <f t="shared" si="2"/>
        <v/>
      </c>
      <c r="CJ24" s="47" t="str">
        <f t="shared" si="3"/>
        <v/>
      </c>
      <c r="CK24" s="47" t="str">
        <f t="shared" si="4"/>
        <v/>
      </c>
      <c r="CL24" s="47" t="str">
        <f t="shared" si="10"/>
        <v/>
      </c>
      <c r="CM24" s="47" t="str">
        <f t="shared" si="5"/>
        <v/>
      </c>
      <c r="CN24" s="47" t="str">
        <f t="shared" si="6"/>
        <v/>
      </c>
      <c r="CO24" s="47" t="str">
        <f t="shared" si="7"/>
        <v/>
      </c>
      <c r="CP24" s="47" t="str">
        <f t="shared" si="8"/>
        <v/>
      </c>
      <c r="CQ24" s="47" t="str">
        <f t="shared" si="9"/>
        <v/>
      </c>
    </row>
    <row r="25" spans="1:95" s="5" customFormat="1" ht="30" customHeight="1" thickBot="1">
      <c r="A25" s="19" t="s">
        <v>18</v>
      </c>
      <c r="B25" s="42"/>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E25" s="42"/>
      <c r="CG25" s="47" t="str">
        <f t="shared" si="0"/>
        <v/>
      </c>
      <c r="CH25" s="47" t="str">
        <f t="shared" si="1"/>
        <v/>
      </c>
      <c r="CI25" s="47" t="str">
        <f t="shared" si="2"/>
        <v/>
      </c>
      <c r="CJ25" s="47" t="str">
        <f t="shared" si="3"/>
        <v/>
      </c>
      <c r="CK25" s="47" t="str">
        <f t="shared" si="4"/>
        <v/>
      </c>
      <c r="CL25" s="47" t="str">
        <f t="shared" si="10"/>
        <v/>
      </c>
      <c r="CM25" s="47" t="str">
        <f t="shared" si="5"/>
        <v/>
      </c>
      <c r="CN25" s="47" t="str">
        <f t="shared" si="6"/>
        <v/>
      </c>
      <c r="CO25" s="47" t="str">
        <f t="shared" si="7"/>
        <v/>
      </c>
      <c r="CP25" s="47" t="str">
        <f t="shared" si="8"/>
        <v/>
      </c>
      <c r="CQ25" s="47" t="str">
        <f t="shared" si="9"/>
        <v/>
      </c>
    </row>
    <row r="26" spans="1:95" s="5" customFormat="1" ht="30" customHeight="1" thickBot="1">
      <c r="A26" s="19" t="s">
        <v>19</v>
      </c>
      <c r="B26" s="42"/>
      <c r="C26" s="42"/>
      <c r="D26" s="42"/>
      <c r="E26" s="44"/>
      <c r="F26" s="44"/>
      <c r="G26" s="45"/>
      <c r="H26" s="66"/>
      <c r="I26" s="66"/>
      <c r="J26" s="89"/>
      <c r="K26" s="71"/>
      <c r="L26" s="71"/>
      <c r="M26" s="71"/>
      <c r="N26" s="71"/>
      <c r="O26" s="71"/>
      <c r="P26" s="71"/>
      <c r="Q26" s="71"/>
      <c r="R26" s="71"/>
      <c r="S26" s="71"/>
      <c r="T26" s="71"/>
      <c r="U26" s="71"/>
      <c r="V26" s="71"/>
      <c r="W26" s="71"/>
      <c r="X26" s="71"/>
      <c r="Y26" s="71"/>
      <c r="Z26" s="72"/>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E26" s="42"/>
      <c r="CG26" s="47" t="str">
        <f t="shared" si="0"/>
        <v/>
      </c>
      <c r="CH26" s="47" t="str">
        <f t="shared" si="1"/>
        <v/>
      </c>
      <c r="CI26" s="47" t="str">
        <f t="shared" si="2"/>
        <v/>
      </c>
      <c r="CJ26" s="47" t="str">
        <f t="shared" si="3"/>
        <v/>
      </c>
      <c r="CK26" s="47" t="str">
        <f t="shared" si="4"/>
        <v/>
      </c>
      <c r="CL26" s="47" t="str">
        <f t="shared" si="10"/>
        <v/>
      </c>
      <c r="CM26" s="47" t="str">
        <f t="shared" si="5"/>
        <v/>
      </c>
      <c r="CN26" s="47" t="str">
        <f t="shared" si="6"/>
        <v/>
      </c>
      <c r="CO26" s="47" t="str">
        <f t="shared" si="7"/>
        <v/>
      </c>
      <c r="CP26" s="47" t="str">
        <f t="shared" si="8"/>
        <v/>
      </c>
      <c r="CQ26" s="47" t="str">
        <f t="shared" si="9"/>
        <v/>
      </c>
    </row>
    <row r="27" spans="1:95" s="5" customFormat="1" ht="30" customHeight="1" thickBot="1">
      <c r="A27" s="19" t="s">
        <v>20</v>
      </c>
      <c r="B27" s="42"/>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E27" s="42"/>
      <c r="CG27" s="47" t="str">
        <f t="shared" si="0"/>
        <v/>
      </c>
      <c r="CH27" s="47" t="str">
        <f t="shared" si="1"/>
        <v/>
      </c>
      <c r="CI27" s="47" t="str">
        <f t="shared" si="2"/>
        <v/>
      </c>
      <c r="CJ27" s="47" t="str">
        <f t="shared" si="3"/>
        <v/>
      </c>
      <c r="CK27" s="47" t="str">
        <f t="shared" si="4"/>
        <v/>
      </c>
      <c r="CL27" s="47" t="str">
        <f t="shared" si="10"/>
        <v/>
      </c>
      <c r="CM27" s="47" t="str">
        <f t="shared" si="5"/>
        <v/>
      </c>
      <c r="CN27" s="47" t="str">
        <f t="shared" si="6"/>
        <v/>
      </c>
      <c r="CO27" s="47" t="str">
        <f t="shared" si="7"/>
        <v/>
      </c>
      <c r="CP27" s="47" t="str">
        <f t="shared" si="8"/>
        <v/>
      </c>
      <c r="CQ27" s="47" t="str">
        <f t="shared" si="9"/>
        <v/>
      </c>
    </row>
    <row r="28" spans="1:95" s="5" customFormat="1" ht="30" customHeight="1" thickBot="1">
      <c r="A28" s="19" t="s">
        <v>21</v>
      </c>
      <c r="B28" s="42"/>
      <c r="C28" s="42"/>
      <c r="D28" s="42"/>
      <c r="E28" s="44"/>
      <c r="F28" s="44"/>
      <c r="G28" s="45"/>
      <c r="H28" s="66"/>
      <c r="I28" s="66"/>
      <c r="J28" s="89"/>
      <c r="K28" s="71"/>
      <c r="L28" s="71"/>
      <c r="M28" s="71"/>
      <c r="N28" s="71"/>
      <c r="O28" s="71"/>
      <c r="P28" s="71"/>
      <c r="Q28" s="71"/>
      <c r="R28" s="71"/>
      <c r="S28" s="71"/>
      <c r="T28" s="71"/>
      <c r="U28" s="71"/>
      <c r="V28" s="71"/>
      <c r="W28" s="71"/>
      <c r="X28" s="71"/>
      <c r="Y28" s="71"/>
      <c r="Z28" s="72"/>
      <c r="AA28" s="89"/>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E28" s="42"/>
      <c r="CG28" s="47" t="str">
        <f t="shared" si="0"/>
        <v/>
      </c>
      <c r="CH28" s="47" t="str">
        <f t="shared" si="1"/>
        <v/>
      </c>
      <c r="CI28" s="47" t="str">
        <f t="shared" si="2"/>
        <v/>
      </c>
      <c r="CJ28" s="47" t="str">
        <f t="shared" si="3"/>
        <v/>
      </c>
      <c r="CK28" s="47" t="str">
        <f t="shared" si="4"/>
        <v/>
      </c>
      <c r="CL28" s="47" t="str">
        <f t="shared" si="10"/>
        <v/>
      </c>
      <c r="CM28" s="47" t="str">
        <f t="shared" si="5"/>
        <v/>
      </c>
      <c r="CN28" s="47" t="str">
        <f t="shared" si="6"/>
        <v/>
      </c>
      <c r="CO28" s="47" t="str">
        <f t="shared" si="7"/>
        <v/>
      </c>
      <c r="CP28" s="47" t="str">
        <f t="shared" si="8"/>
        <v/>
      </c>
      <c r="CQ28" s="47" t="str">
        <f t="shared" si="9"/>
        <v/>
      </c>
    </row>
    <row r="29" spans="1:95" s="5" customFormat="1" ht="30" customHeight="1" thickBot="1">
      <c r="A29" s="19" t="s">
        <v>234</v>
      </c>
      <c r="B29" s="42"/>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E29" s="42"/>
      <c r="CG29" s="47" t="str">
        <f t="shared" si="0"/>
        <v/>
      </c>
      <c r="CH29" s="47" t="str">
        <f t="shared" si="1"/>
        <v/>
      </c>
      <c r="CI29" s="47" t="str">
        <f t="shared" si="2"/>
        <v/>
      </c>
      <c r="CJ29" s="47" t="str">
        <f t="shared" si="3"/>
        <v/>
      </c>
      <c r="CK29" s="47" t="str">
        <f t="shared" si="4"/>
        <v/>
      </c>
      <c r="CL29" s="47" t="str">
        <f t="shared" si="10"/>
        <v/>
      </c>
      <c r="CM29" s="47" t="str">
        <f t="shared" si="5"/>
        <v/>
      </c>
      <c r="CN29" s="47" t="str">
        <f t="shared" si="6"/>
        <v/>
      </c>
      <c r="CO29" s="47" t="str">
        <f t="shared" si="7"/>
        <v/>
      </c>
      <c r="CP29" s="47" t="str">
        <f t="shared" si="8"/>
        <v/>
      </c>
      <c r="CQ29" s="47" t="str">
        <f t="shared" si="9"/>
        <v/>
      </c>
    </row>
    <row r="30" spans="1:95" s="5" customFormat="1" ht="30" customHeight="1" thickBot="1">
      <c r="A30" s="22" t="s">
        <v>235</v>
      </c>
      <c r="B30" s="42"/>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E30" s="42"/>
      <c r="CG30" s="47" t="str">
        <f t="shared" si="0"/>
        <v/>
      </c>
      <c r="CH30" s="47" t="str">
        <f t="shared" si="1"/>
        <v/>
      </c>
      <c r="CI30" s="47" t="str">
        <f t="shared" si="2"/>
        <v/>
      </c>
      <c r="CJ30" s="47" t="str">
        <f t="shared" si="3"/>
        <v/>
      </c>
      <c r="CK30" s="47" t="str">
        <f t="shared" si="4"/>
        <v/>
      </c>
      <c r="CL30" s="47" t="str">
        <f t="shared" si="10"/>
        <v/>
      </c>
      <c r="CM30" s="47" t="str">
        <f t="shared" si="5"/>
        <v/>
      </c>
      <c r="CN30" s="47" t="str">
        <f t="shared" si="6"/>
        <v/>
      </c>
      <c r="CO30" s="47" t="str">
        <f t="shared" si="7"/>
        <v/>
      </c>
      <c r="CP30" s="47" t="str">
        <f t="shared" si="8"/>
        <v/>
      </c>
      <c r="CQ30" s="47" t="str">
        <f t="shared" si="9"/>
        <v/>
      </c>
    </row>
    <row r="31" spans="1:95" s="5" customFormat="1" ht="30" customHeight="1" thickTop="1" thickBot="1">
      <c r="A31" s="19" t="s">
        <v>236</v>
      </c>
      <c r="B31" s="42"/>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E31" s="42"/>
      <c r="CG31" s="47" t="str">
        <f t="shared" si="0"/>
        <v/>
      </c>
      <c r="CH31" s="47" t="str">
        <f t="shared" si="1"/>
        <v/>
      </c>
      <c r="CI31" s="47" t="str">
        <f t="shared" si="2"/>
        <v/>
      </c>
      <c r="CJ31" s="47" t="str">
        <f t="shared" si="3"/>
        <v/>
      </c>
      <c r="CK31" s="47" t="str">
        <f t="shared" si="4"/>
        <v/>
      </c>
      <c r="CL31" s="47" t="str">
        <f t="shared" si="10"/>
        <v/>
      </c>
      <c r="CM31" s="47" t="str">
        <f t="shared" si="5"/>
        <v/>
      </c>
      <c r="CN31" s="47" t="str">
        <f t="shared" si="6"/>
        <v/>
      </c>
      <c r="CO31" s="47" t="str">
        <f t="shared" si="7"/>
        <v/>
      </c>
      <c r="CP31" s="47" t="str">
        <f t="shared" si="8"/>
        <v/>
      </c>
      <c r="CQ31" s="47" t="str">
        <f t="shared" si="9"/>
        <v/>
      </c>
    </row>
    <row r="32" spans="1:95" s="5" customFormat="1" ht="30" customHeight="1" thickBot="1">
      <c r="A32" s="22" t="s">
        <v>237</v>
      </c>
      <c r="B32" s="42"/>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E32" s="42"/>
      <c r="CG32" s="47" t="str">
        <f t="shared" si="0"/>
        <v/>
      </c>
      <c r="CH32" s="47" t="str">
        <f t="shared" si="1"/>
        <v/>
      </c>
      <c r="CI32" s="47" t="str">
        <f t="shared" si="2"/>
        <v/>
      </c>
      <c r="CJ32" s="47" t="str">
        <f t="shared" si="3"/>
        <v/>
      </c>
      <c r="CK32" s="47" t="str">
        <f t="shared" si="4"/>
        <v/>
      </c>
      <c r="CL32" s="47" t="str">
        <f t="shared" si="10"/>
        <v/>
      </c>
      <c r="CM32" s="47" t="str">
        <f t="shared" si="5"/>
        <v/>
      </c>
      <c r="CN32" s="47" t="str">
        <f t="shared" si="6"/>
        <v/>
      </c>
      <c r="CO32" s="47" t="str">
        <f t="shared" si="7"/>
        <v/>
      </c>
      <c r="CP32" s="47" t="str">
        <f t="shared" si="8"/>
        <v/>
      </c>
      <c r="CQ32" s="47" t="str">
        <f t="shared" si="9"/>
        <v/>
      </c>
    </row>
    <row r="33" spans="1:95" s="5" customFormat="1" ht="30" customHeight="1" thickTop="1" thickBot="1">
      <c r="A33" s="19" t="s">
        <v>238</v>
      </c>
      <c r="B33" s="42"/>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E33" s="42"/>
      <c r="CG33" s="47" t="str">
        <f t="shared" si="0"/>
        <v/>
      </c>
      <c r="CH33" s="47" t="str">
        <f t="shared" si="1"/>
        <v/>
      </c>
      <c r="CI33" s="47" t="str">
        <f t="shared" si="2"/>
        <v/>
      </c>
      <c r="CJ33" s="47" t="str">
        <f t="shared" si="3"/>
        <v/>
      </c>
      <c r="CK33" s="47" t="str">
        <f t="shared" si="4"/>
        <v/>
      </c>
      <c r="CL33" s="47" t="str">
        <f t="shared" si="10"/>
        <v/>
      </c>
      <c r="CM33" s="47" t="str">
        <f t="shared" si="5"/>
        <v/>
      </c>
      <c r="CN33" s="47" t="str">
        <f t="shared" si="6"/>
        <v/>
      </c>
      <c r="CO33" s="47" t="str">
        <f t="shared" si="7"/>
        <v/>
      </c>
      <c r="CP33" s="47" t="str">
        <f t="shared" si="8"/>
        <v/>
      </c>
      <c r="CQ33" s="47" t="str">
        <f t="shared" si="9"/>
        <v/>
      </c>
    </row>
    <row r="34" spans="1:95" s="5" customFormat="1" ht="30" customHeight="1" thickBot="1">
      <c r="A34" s="22" t="s">
        <v>239</v>
      </c>
      <c r="B34" s="42"/>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E34" s="42"/>
      <c r="CG34" s="47" t="str">
        <f t="shared" si="0"/>
        <v/>
      </c>
      <c r="CH34" s="47" t="str">
        <f t="shared" si="1"/>
        <v/>
      </c>
      <c r="CI34" s="47" t="str">
        <f t="shared" si="2"/>
        <v/>
      </c>
      <c r="CJ34" s="47" t="str">
        <f t="shared" si="3"/>
        <v/>
      </c>
      <c r="CK34" s="47" t="str">
        <f t="shared" si="4"/>
        <v/>
      </c>
      <c r="CL34" s="47" t="str">
        <f t="shared" si="10"/>
        <v/>
      </c>
      <c r="CM34" s="47" t="str">
        <f t="shared" si="5"/>
        <v/>
      </c>
      <c r="CN34" s="47" t="str">
        <f t="shared" si="6"/>
        <v/>
      </c>
      <c r="CO34" s="47" t="str">
        <f t="shared" si="7"/>
        <v/>
      </c>
      <c r="CP34" s="47" t="str">
        <f t="shared" si="8"/>
        <v/>
      </c>
      <c r="CQ34" s="47" t="str">
        <f t="shared" si="9"/>
        <v/>
      </c>
    </row>
    <row r="35" spans="1:95" s="5" customFormat="1" ht="30" customHeight="1" thickTop="1" thickBot="1">
      <c r="A35" s="19" t="s">
        <v>240</v>
      </c>
      <c r="B35" s="42"/>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E35" s="42"/>
      <c r="CG35" s="47" t="str">
        <f t="shared" si="0"/>
        <v/>
      </c>
      <c r="CH35" s="47" t="str">
        <f t="shared" si="1"/>
        <v/>
      </c>
      <c r="CI35" s="47" t="str">
        <f t="shared" si="2"/>
        <v/>
      </c>
      <c r="CJ35" s="47" t="str">
        <f t="shared" si="3"/>
        <v/>
      </c>
      <c r="CK35" s="47" t="str">
        <f t="shared" si="4"/>
        <v/>
      </c>
      <c r="CL35" s="47" t="str">
        <f t="shared" si="10"/>
        <v/>
      </c>
      <c r="CM35" s="47" t="str">
        <f t="shared" si="5"/>
        <v/>
      </c>
      <c r="CN35" s="47" t="str">
        <f t="shared" si="6"/>
        <v/>
      </c>
      <c r="CO35" s="47" t="str">
        <f t="shared" si="7"/>
        <v/>
      </c>
      <c r="CP35" s="47" t="str">
        <f t="shared" si="8"/>
        <v/>
      </c>
      <c r="CQ35" s="47" t="str">
        <f t="shared" si="9"/>
        <v/>
      </c>
    </row>
    <row r="36" spans="1:95" s="5" customFormat="1" ht="30" customHeight="1" thickBot="1">
      <c r="A36" s="22" t="s">
        <v>241</v>
      </c>
      <c r="B36" s="42"/>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E36" s="42"/>
      <c r="CG36" s="47" t="str">
        <f t="shared" si="0"/>
        <v/>
      </c>
      <c r="CH36" s="47" t="str">
        <f t="shared" si="1"/>
        <v/>
      </c>
      <c r="CI36" s="47" t="str">
        <f t="shared" si="2"/>
        <v/>
      </c>
      <c r="CJ36" s="47" t="str">
        <f t="shared" si="3"/>
        <v/>
      </c>
      <c r="CK36" s="47" t="str">
        <f t="shared" si="4"/>
        <v/>
      </c>
      <c r="CL36" s="47" t="str">
        <f t="shared" si="10"/>
        <v/>
      </c>
      <c r="CM36" s="47" t="str">
        <f t="shared" si="5"/>
        <v/>
      </c>
      <c r="CN36" s="47" t="str">
        <f t="shared" si="6"/>
        <v/>
      </c>
      <c r="CO36" s="47" t="str">
        <f t="shared" si="7"/>
        <v/>
      </c>
      <c r="CP36" s="47" t="str">
        <f t="shared" si="8"/>
        <v/>
      </c>
      <c r="CQ36" s="47" t="str">
        <f t="shared" si="9"/>
        <v/>
      </c>
    </row>
    <row r="37" spans="1:95" s="5" customFormat="1" ht="30" customHeight="1" thickTop="1" thickBot="1">
      <c r="A37" s="19" t="s">
        <v>242</v>
      </c>
      <c r="B37" s="42"/>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E37" s="42"/>
      <c r="CG37" s="47" t="str">
        <f t="shared" si="0"/>
        <v/>
      </c>
      <c r="CH37" s="47" t="str">
        <f t="shared" si="1"/>
        <v/>
      </c>
      <c r="CI37" s="47" t="str">
        <f t="shared" si="2"/>
        <v/>
      </c>
      <c r="CJ37" s="47" t="str">
        <f t="shared" si="3"/>
        <v/>
      </c>
      <c r="CK37" s="47" t="str">
        <f t="shared" si="4"/>
        <v/>
      </c>
      <c r="CL37" s="47" t="str">
        <f t="shared" si="10"/>
        <v/>
      </c>
      <c r="CM37" s="47" t="str">
        <f t="shared" si="5"/>
        <v/>
      </c>
      <c r="CN37" s="47" t="str">
        <f t="shared" si="6"/>
        <v/>
      </c>
      <c r="CO37" s="47" t="str">
        <f t="shared" si="7"/>
        <v/>
      </c>
      <c r="CP37" s="47" t="str">
        <f t="shared" si="8"/>
        <v/>
      </c>
      <c r="CQ37" s="47" t="str">
        <f t="shared" si="9"/>
        <v/>
      </c>
    </row>
    <row r="38" spans="1:95" s="5" customFormat="1" ht="30" customHeight="1" thickBot="1">
      <c r="A38" s="22" t="s">
        <v>243</v>
      </c>
      <c r="B38" s="42"/>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E38" s="42"/>
      <c r="CG38" s="47" t="str">
        <f t="shared" si="0"/>
        <v/>
      </c>
      <c r="CH38" s="47" t="str">
        <f t="shared" si="1"/>
        <v/>
      </c>
      <c r="CI38" s="47" t="str">
        <f t="shared" si="2"/>
        <v/>
      </c>
      <c r="CJ38" s="47" t="str">
        <f t="shared" si="3"/>
        <v/>
      </c>
      <c r="CK38" s="47" t="str">
        <f t="shared" si="4"/>
        <v/>
      </c>
      <c r="CL38" s="47" t="str">
        <f t="shared" si="10"/>
        <v/>
      </c>
      <c r="CM38" s="47" t="str">
        <f t="shared" si="5"/>
        <v/>
      </c>
      <c r="CN38" s="47" t="str">
        <f t="shared" si="6"/>
        <v/>
      </c>
      <c r="CO38" s="47" t="str">
        <f t="shared" si="7"/>
        <v/>
      </c>
      <c r="CP38" s="47" t="str">
        <f t="shared" si="8"/>
        <v/>
      </c>
      <c r="CQ38" s="47" t="str">
        <f t="shared" si="9"/>
        <v/>
      </c>
    </row>
    <row r="39" spans="1:95" s="5" customFormat="1" ht="30" customHeight="1" thickTop="1" thickBot="1">
      <c r="A39" s="19" t="s">
        <v>244</v>
      </c>
      <c r="B39" s="42"/>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E39" s="42"/>
      <c r="CG39" s="47" t="str">
        <f t="shared" si="0"/>
        <v/>
      </c>
      <c r="CH39" s="47" t="str">
        <f t="shared" si="1"/>
        <v/>
      </c>
      <c r="CI39" s="47" t="str">
        <f t="shared" si="2"/>
        <v/>
      </c>
      <c r="CJ39" s="47" t="str">
        <f t="shared" si="3"/>
        <v/>
      </c>
      <c r="CK39" s="47" t="str">
        <f t="shared" si="4"/>
        <v/>
      </c>
      <c r="CL39" s="47" t="str">
        <f t="shared" si="10"/>
        <v/>
      </c>
      <c r="CM39" s="47" t="str">
        <f t="shared" si="5"/>
        <v/>
      </c>
      <c r="CN39" s="47" t="str">
        <f t="shared" si="6"/>
        <v/>
      </c>
      <c r="CO39" s="47" t="str">
        <f t="shared" si="7"/>
        <v/>
      </c>
      <c r="CP39" s="47" t="str">
        <f t="shared" si="8"/>
        <v/>
      </c>
      <c r="CQ39" s="47" t="str">
        <f t="shared" si="9"/>
        <v/>
      </c>
    </row>
    <row r="40" spans="1:95" s="5" customFormat="1" ht="30" customHeight="1" thickBot="1">
      <c r="A40" s="22" t="s">
        <v>245</v>
      </c>
      <c r="B40" s="42"/>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E40" s="42"/>
      <c r="CG40" s="47" t="str">
        <f t="shared" si="0"/>
        <v/>
      </c>
      <c r="CH40" s="47" t="str">
        <f t="shared" si="1"/>
        <v/>
      </c>
      <c r="CI40" s="47" t="str">
        <f t="shared" si="2"/>
        <v/>
      </c>
      <c r="CJ40" s="47" t="str">
        <f t="shared" si="3"/>
        <v/>
      </c>
      <c r="CK40" s="47" t="str">
        <f t="shared" si="4"/>
        <v/>
      </c>
      <c r="CL40" s="47" t="str">
        <f t="shared" si="10"/>
        <v/>
      </c>
      <c r="CM40" s="47" t="str">
        <f t="shared" si="5"/>
        <v/>
      </c>
      <c r="CN40" s="47" t="str">
        <f t="shared" si="6"/>
        <v/>
      </c>
      <c r="CO40" s="47" t="str">
        <f t="shared" si="7"/>
        <v/>
      </c>
      <c r="CP40" s="47" t="str">
        <f t="shared" si="8"/>
        <v/>
      </c>
      <c r="CQ40" s="47" t="str">
        <f t="shared" si="9"/>
        <v/>
      </c>
    </row>
    <row r="41" spans="1:95" s="5" customFormat="1" ht="30" customHeight="1" thickTop="1" thickBot="1">
      <c r="A41" s="19" t="s">
        <v>246</v>
      </c>
      <c r="B41" s="42"/>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E41" s="42"/>
      <c r="CG41" s="47" t="str">
        <f t="shared" si="0"/>
        <v/>
      </c>
      <c r="CH41" s="47" t="str">
        <f t="shared" si="1"/>
        <v/>
      </c>
      <c r="CI41" s="47" t="str">
        <f t="shared" si="2"/>
        <v/>
      </c>
      <c r="CJ41" s="47" t="str">
        <f t="shared" si="3"/>
        <v/>
      </c>
      <c r="CK41" s="47" t="str">
        <f t="shared" si="4"/>
        <v/>
      </c>
      <c r="CL41" s="47" t="str">
        <f t="shared" si="10"/>
        <v/>
      </c>
      <c r="CM41" s="47" t="str">
        <f t="shared" si="5"/>
        <v/>
      </c>
      <c r="CN41" s="47" t="str">
        <f t="shared" si="6"/>
        <v/>
      </c>
      <c r="CO41" s="47" t="str">
        <f t="shared" si="7"/>
        <v/>
      </c>
      <c r="CP41" s="47" t="str">
        <f t="shared" si="8"/>
        <v/>
      </c>
      <c r="CQ41" s="47" t="str">
        <f t="shared" si="9"/>
        <v/>
      </c>
    </row>
    <row r="42" spans="1:95" s="5" customFormat="1" ht="30" customHeight="1" thickBot="1">
      <c r="A42" s="22" t="s">
        <v>247</v>
      </c>
      <c r="B42" s="42"/>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E42" s="42"/>
      <c r="CG42" s="47" t="str">
        <f t="shared" si="0"/>
        <v/>
      </c>
      <c r="CH42" s="47" t="str">
        <f t="shared" si="1"/>
        <v/>
      </c>
      <c r="CI42" s="47" t="str">
        <f t="shared" si="2"/>
        <v/>
      </c>
      <c r="CJ42" s="47" t="str">
        <f t="shared" si="3"/>
        <v/>
      </c>
      <c r="CK42" s="47" t="str">
        <f t="shared" si="4"/>
        <v/>
      </c>
      <c r="CL42" s="47" t="str">
        <f t="shared" si="10"/>
        <v/>
      </c>
      <c r="CM42" s="47" t="str">
        <f t="shared" si="5"/>
        <v/>
      </c>
      <c r="CN42" s="47" t="str">
        <f t="shared" si="6"/>
        <v/>
      </c>
      <c r="CO42" s="47" t="str">
        <f t="shared" si="7"/>
        <v/>
      </c>
      <c r="CP42" s="47" t="str">
        <f t="shared" si="8"/>
        <v/>
      </c>
      <c r="CQ42" s="47" t="str">
        <f t="shared" si="9"/>
        <v/>
      </c>
    </row>
    <row r="43" spans="1:95" s="5" customFormat="1" ht="30" customHeight="1" thickTop="1" thickBot="1">
      <c r="A43" s="19" t="s">
        <v>248</v>
      </c>
      <c r="B43" s="46"/>
      <c r="C43" s="46"/>
      <c r="D43" s="46"/>
      <c r="E43" s="46"/>
      <c r="F43" s="46"/>
      <c r="G43" s="46"/>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5"/>
      <c r="AH43" s="70"/>
      <c r="AI43" s="112"/>
      <c r="AJ43" s="112"/>
      <c r="AK43" s="112"/>
      <c r="AL43" s="112"/>
      <c r="AM43" s="112"/>
      <c r="AN43" s="75"/>
      <c r="AO43" s="116"/>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57"/>
      <c r="CE43" s="42"/>
      <c r="CG43" s="47" t="str">
        <f t="shared" si="0"/>
        <v/>
      </c>
      <c r="CH43" s="47" t="str">
        <f t="shared" si="1"/>
        <v/>
      </c>
      <c r="CI43" s="47" t="str">
        <f t="shared" si="2"/>
        <v/>
      </c>
      <c r="CJ43" s="47" t="str">
        <f t="shared" si="3"/>
        <v/>
      </c>
      <c r="CK43" s="47" t="str">
        <f t="shared" si="4"/>
        <v/>
      </c>
      <c r="CL43" s="47" t="str">
        <f t="shared" si="10"/>
        <v/>
      </c>
      <c r="CM43" s="47" t="str">
        <f t="shared" si="5"/>
        <v/>
      </c>
      <c r="CN43" s="47" t="str">
        <f t="shared" si="6"/>
        <v/>
      </c>
      <c r="CO43" s="47" t="str">
        <f t="shared" si="7"/>
        <v/>
      </c>
      <c r="CP43" s="47" t="str">
        <f t="shared" si="8"/>
        <v/>
      </c>
      <c r="CQ43" s="47" t="str">
        <f t="shared" si="9"/>
        <v/>
      </c>
    </row>
    <row r="44" spans="1:95" ht="14.25" thickTop="1">
      <c r="C44" s="3"/>
      <c r="D44" s="3"/>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c r="CD44" s="67"/>
    </row>
    <row r="48" spans="1:95">
      <c r="A48" s="24"/>
      <c r="B48" s="8" t="s">
        <v>116</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algorithmName="SHA-512" hashValue="Ag2NlsOy1XbXRnvwVCb/7d/V00Zvx+baW4ijm/xWDYOyYp/vCRp1sHr2mxkU1+hdPvRmNhO/5xTKg1E7pPSYjQ==" saltValue="c+Mgrhb17r+dDvebvedXIw==" spinCount="100000" sheet="1" formatColumns="0" formatRows="0"/>
  <mergeCells count="75">
    <mergeCell ref="CG12:CG13"/>
    <mergeCell ref="CB12:CB13"/>
    <mergeCell ref="CK12:CK13"/>
    <mergeCell ref="CG10:CN10"/>
    <mergeCell ref="CD8:CD9"/>
    <mergeCell ref="CJ12:CJ13"/>
    <mergeCell ref="I1:O1"/>
    <mergeCell ref="B2:T2"/>
    <mergeCell ref="R1:Z1"/>
    <mergeCell ref="CH12:CH13"/>
    <mergeCell ref="CI12:CI13"/>
    <mergeCell ref="H10:H11"/>
    <mergeCell ref="BC10:BC11"/>
    <mergeCell ref="Z10:Z11"/>
    <mergeCell ref="C12:C13"/>
    <mergeCell ref="D12:D13"/>
    <mergeCell ref="C8:C9"/>
    <mergeCell ref="D8:D9"/>
    <mergeCell ref="CE12:CE13"/>
    <mergeCell ref="E8:E9"/>
    <mergeCell ref="BH11:BR11"/>
    <mergeCell ref="BS11:CA11"/>
    <mergeCell ref="AH12:AN12"/>
    <mergeCell ref="AO12:AV12"/>
    <mergeCell ref="CE8:CE9"/>
    <mergeCell ref="AW12:BG12"/>
    <mergeCell ref="AA12:AG12"/>
    <mergeCell ref="CD12:CD13"/>
    <mergeCell ref="CB8:CB9"/>
    <mergeCell ref="CC8:CC9"/>
    <mergeCell ref="CC12:CC13"/>
    <mergeCell ref="CQ12:CQ13"/>
    <mergeCell ref="CN12:CN13"/>
    <mergeCell ref="CO12:CO13"/>
    <mergeCell ref="CP12:CP13"/>
    <mergeCell ref="CL12:CL13"/>
    <mergeCell ref="CM12:CM13"/>
    <mergeCell ref="H8:H9"/>
    <mergeCell ref="I8:I9"/>
    <mergeCell ref="H12:H13"/>
    <mergeCell ref="I12:I13"/>
    <mergeCell ref="J12:Z12"/>
    <mergeCell ref="J8:Z9"/>
    <mergeCell ref="A12:A13"/>
    <mergeCell ref="BH5:CE5"/>
    <mergeCell ref="AA8:AV8"/>
    <mergeCell ref="AA9:AG9"/>
    <mergeCell ref="AH9:AN9"/>
    <mergeCell ref="AO9:AV9"/>
    <mergeCell ref="AA7:AG7"/>
    <mergeCell ref="AH7:AN7"/>
    <mergeCell ref="AO7:AV7"/>
    <mergeCell ref="AW7:BG7"/>
    <mergeCell ref="AW8:BG9"/>
    <mergeCell ref="BH6:CA6"/>
    <mergeCell ref="AA6:AG6"/>
    <mergeCell ref="AA5:BG5"/>
    <mergeCell ref="H5:Z5"/>
    <mergeCell ref="J6:Z6"/>
    <mergeCell ref="B8:B9"/>
    <mergeCell ref="B5:G5"/>
    <mergeCell ref="B12:B13"/>
    <mergeCell ref="M3:O3"/>
    <mergeCell ref="BH8:CA9"/>
    <mergeCell ref="BH7:CA7"/>
    <mergeCell ref="AH6:AN6"/>
    <mergeCell ref="AO6:AV6"/>
    <mergeCell ref="AW6:BG6"/>
    <mergeCell ref="F8:F9"/>
    <mergeCell ref="G8:G9"/>
    <mergeCell ref="J7:Z7"/>
    <mergeCell ref="E12:E13"/>
    <mergeCell ref="G12:G13"/>
    <mergeCell ref="F12:F13"/>
    <mergeCell ref="BH12:CA12"/>
  </mergeCells>
  <phoneticPr fontId="1"/>
  <conditionalFormatting sqref="C14:C43">
    <cfRule type="expression" dxfId="19" priority="7">
      <formula>AND($C14=2,$D14=2)</formula>
    </cfRule>
  </conditionalFormatting>
  <conditionalFormatting sqref="D14:D43">
    <cfRule type="expression" dxfId="18" priority="8">
      <formula>AND(C14=2,D14=2)</formula>
    </cfRule>
  </conditionalFormatting>
  <conditionalFormatting sqref="H14:H43">
    <cfRule type="expression" dxfId="17" priority="6">
      <formula>AND($D14=1,$H14=10)</formula>
    </cfRule>
  </conditionalFormatting>
  <conditionalFormatting sqref="I14:I43">
    <cfRule type="expression" dxfId="16" priority="3">
      <formula>$H14=10</formula>
    </cfRule>
    <cfRule type="expression" dxfId="15" priority="4">
      <formula>AND($D14=1,$I14=4)</formula>
    </cfRule>
  </conditionalFormatting>
  <conditionalFormatting sqref="J14:Z43">
    <cfRule type="expression" dxfId="14" priority="10">
      <formula>COUNTIF($J14:$Z14,"○")&gt;3</formula>
    </cfRule>
    <cfRule type="expression" dxfId="13" priority="19">
      <formula>$H14=10</formula>
    </cfRule>
  </conditionalFormatting>
  <conditionalFormatting sqref="Y14:Y43">
    <cfRule type="expression" dxfId="12" priority="18">
      <formula>AND($Y14="○",OR($J14="○",$K14="○",$L14="○",$M14="○",$N14="○",$O14="○",$P14="○",$R14="○",$S14="○",$T14="○",$U14="○",$V14="○",$W14="○",$X14="○",$Z14="○"))</formula>
    </cfRule>
  </conditionalFormatting>
  <conditionalFormatting sqref="Z14:Z43">
    <cfRule type="expression" dxfId="11" priority="17">
      <formula>AND($Z14="○",OR($J14="○",$K14="○",$L14="○",$M14="○",$N14="○",$O14="○",$P14="○",$R14="○",$S14="○",$T14="○",$U14="○",$V14="○",$W14="○",$X14="○",$Y14="○"))</formula>
    </cfRule>
  </conditionalFormatting>
  <conditionalFormatting sqref="AA14:AA43">
    <cfRule type="expression" dxfId="10" priority="16">
      <formula>AND($AA14="○",OR($AB14="○",$AC14="○",$AD14="○",$AE14="○",$AF14="○",$AG14="○"))</formula>
    </cfRule>
  </conditionalFormatting>
  <conditionalFormatting sqref="AH14:AH43">
    <cfRule type="expression" dxfId="9" priority="15">
      <formula>AND($AH14="○",OR($AI14="○",$AJ14="○",$AK14="○",$AL14="○",$AM14="○",$AN14="○"))</formula>
    </cfRule>
  </conditionalFormatting>
  <conditionalFormatting sqref="AO14:AO43">
    <cfRule type="expression" dxfId="8" priority="14">
      <formula>AND($AO14="○",OR($AP14="○",$AQ14="○",$AR14="○",$AS14="○",$AT14="○",$AU14="○",$AV14="○"))</formula>
    </cfRule>
  </conditionalFormatting>
  <conditionalFormatting sqref="BG14:BG43">
    <cfRule type="expression" dxfId="7" priority="13">
      <formula>AND($BG14="○",OR($AW14="○",$AX14="○",$AY14="○",$AZ14="○",$BA14="○",$BB14="○",$BC14="○",$BD14="○",$BE14="○",$BF14="○"))</formula>
    </cfRule>
  </conditionalFormatting>
  <conditionalFormatting sqref="CA14:CA43">
    <cfRule type="expression" dxfId="6" priority="12">
      <formula>AND($CA14="○",OR($BH14="○",$BI14="○",$BJ14="○",$BK14="○",$BL14="○",$BM14="○",$BN14="○",$BO14="○",$BP14="○",$BQ14="○",$BR14="○",$BS14="○",$BT14="○",$BU14="○",$BV14="○",$BW14="○",$BX14="○",$BY14="○",$BZ14="○"))</formula>
    </cfRule>
  </conditionalFormatting>
  <conditionalFormatting sqref="CB14:CB43">
    <cfRule type="expression" dxfId="5" priority="1">
      <formula>AND(BH14="",BI14="",BJ14="",BK14="",BL14="",BM14="",BN14="",BO14="",BP14="",BQ14="",BR14="")</formula>
    </cfRule>
  </conditionalFormatting>
  <conditionalFormatting sqref="CC14:CC43">
    <cfRule type="expression" dxfId="4" priority="2">
      <formula>AND(BS14="",BT14="",BU14="",BV14="",BW14="",BX14="",BY14="",BZ14="")</formula>
    </cfRule>
  </conditionalFormatting>
  <conditionalFormatting sqref="CD14:CD43">
    <cfRule type="expression" dxfId="3" priority="22">
      <formula>AND(BT14="",BU14="",BV14="",BW14="",BX14="",BY14="",BS14="")</formula>
    </cfRule>
  </conditionalFormatting>
  <conditionalFormatting sqref="CE14:CE43">
    <cfRule type="expression" dxfId="2" priority="24">
      <formula>BZ14=""</formula>
    </cfRule>
  </conditionalFormatting>
  <dataValidations count="10">
    <dataValidation type="list" allowBlank="1" showInputMessage="1" showErrorMessage="1" sqref="E15:E43 F14:F43" xr:uid="{00000000-0002-0000-0000-000000000000}">
      <formula1>$B$50:$B$53</formula1>
    </dataValidation>
    <dataValidation type="list" allowBlank="1" showInputMessage="1" showErrorMessage="1" sqref="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B14:B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C14:CC43" xr:uid="{6BBE9AF3-D062-4CDE-823C-2EE5D2750E60}">
      <formula1>"1,2,3"</formula1>
    </dataValidation>
    <dataValidation type="list" allowBlank="1" showInputMessage="1" showErrorMessage="1" sqref="CD14:CE43" xr:uid="{99BEC3BA-50DF-42B4-9636-57E3A8FB70AD}">
      <formula1>"1,2,3,4,5,6,7"</formula1>
    </dataValidation>
    <dataValidation type="list" allowBlank="1" showInputMessage="1" showErrorMessage="1" sqref="CB14:CB43" xr:uid="{3D041177-4A91-46A4-AECB-64C1032A2208}">
      <formula1>"1,2,3,4,5,6"</formula1>
    </dataValidation>
  </dataValidations>
  <hyperlinks>
    <hyperlink ref="CM14" location="'在宅生活改善調査（利用者票）'!AA13" display="'在宅生活改善調査（利用者票）'!AA13" xr:uid="{00000000-0004-0000-0000-000000000000}"/>
    <hyperlink ref="CN14" location="'在宅生活改善調査（利用者票）'!AH13" display="'在宅生活改善調査（利用者票）'!AH13" xr:uid="{00000000-0004-0000-0000-00002E000000}"/>
    <hyperlink ref="CO14" location="'在宅生活改善調査（利用者票）'!AO13" display="'在宅生活改善調査（利用者票）'!AO13" xr:uid="{00000000-0004-0000-0000-000030000000}"/>
    <hyperlink ref="CP14" location="'在宅生活改善調査（利用者票）'!BG13" display="'在宅生活改善調査（利用者票）'!BG13" xr:uid="{00000000-0004-0000-0000-000032000000}"/>
    <hyperlink ref="CQ14" location="'在宅生活改善調査（利用者票）'!CA13" display="'在宅生活改善調査（利用者票）'!CA13" xr:uid="{00000000-0004-0000-0000-000034000000}"/>
    <hyperlink ref="CG14" location="'在宅生活改善調査（利用者票）'!C14" display="'在宅生活改善調査（利用者票）'!C14" xr:uid="{6E0EA1EE-1958-4C2D-AC06-03B8B672E77A}"/>
    <hyperlink ref="CG15:CG28" location="'在宅生活改善調査（利用者票）'!C14" display="'在宅生活改善調査（利用者票）'!C14" xr:uid="{4C6EDF9F-AA7C-4611-A4C9-74A75695B905}"/>
    <hyperlink ref="CG15" location="'在宅生活改善調査（利用者票）'!C15" display="'在宅生活改善調査（利用者票）'!C15" xr:uid="{12F0C2E7-C018-4143-A8C1-94B883E63C54}"/>
    <hyperlink ref="CG16" location="'在宅生活改善調査（利用者票）'!C16" display="'在宅生活改善調査（利用者票）'!C16" xr:uid="{207133D3-4E39-43E8-AAC4-B478CF66B5EF}"/>
    <hyperlink ref="CG17" location="'在宅生活改善調査（利用者票）'!C17" display="'在宅生活改善調査（利用者票）'!C17" xr:uid="{30E8B415-6200-4B5A-8651-2BBE32061B9C}"/>
    <hyperlink ref="CG18" location="'在宅生活改善調査（利用者票）'!C18" display="'在宅生活改善調査（利用者票）'!C18" xr:uid="{D0AF59DA-262F-4B0F-B8CD-1E2E0B13215C}"/>
    <hyperlink ref="CG19" location="'在宅生活改善調査（利用者票）'!C19" display="'在宅生活改善調査（利用者票）'!C19" xr:uid="{2661C428-F23B-4F43-934A-A58A2B0F1B87}"/>
    <hyperlink ref="CG20" location="'在宅生活改善調査（利用者票）'!C20" display="'在宅生活改善調査（利用者票）'!C20" xr:uid="{24ADF785-29CA-4D19-A6AF-2F4D8C0062F1}"/>
    <hyperlink ref="CG21" location="'在宅生活改善調査（利用者票）'!C21" display="'在宅生活改善調査（利用者票）'!C21" xr:uid="{BA8A28AC-1F9A-4E90-BCE1-23E19F4AB3F3}"/>
    <hyperlink ref="CG22" location="'在宅生活改善調査（利用者票）'!C22" display="'在宅生活改善調査（利用者票）'!C22" xr:uid="{354E6D76-AD2C-41A8-AB9A-2A226BA9C452}"/>
    <hyperlink ref="CG23" location="'在宅生活改善調査（利用者票）'!C23" display="'在宅生活改善調査（利用者票）'!C23" xr:uid="{E2C31FD4-7180-42D2-AD23-90970D6D8DC6}"/>
    <hyperlink ref="CG24" location="'在宅生活改善調査（利用者票）'!C24" display="'在宅生活改善調査（利用者票）'!C24" xr:uid="{8C5B0676-FCCE-4FEF-9FDB-ECBB7DB3BF52}"/>
    <hyperlink ref="CG25" location="'在宅生活改善調査（利用者票）'!C25" display="'在宅生活改善調査（利用者票）'!C25" xr:uid="{DB2A5E0F-E03E-4F1A-9741-3F45E7E47A4B}"/>
    <hyperlink ref="CG26" location="'在宅生活改善調査（利用者票）'!C26" display="'在宅生活改善調査（利用者票）'!C26" xr:uid="{C2E7417C-E503-4D9B-9B1E-AE96A906F374}"/>
    <hyperlink ref="CG27" location="'在宅生活改善調査（利用者票）'!C27" display="'在宅生活改善調査（利用者票）'!C27" xr:uid="{A7858DA1-D6CA-43D2-9ADC-B7251283C2E9}"/>
    <hyperlink ref="CG28" location="'在宅生活改善調査（利用者票）'!C28" display="'在宅生活改善調査（利用者票）'!C28" xr:uid="{F7969AE7-3928-498E-9F9D-2E9A07E36610}"/>
    <hyperlink ref="CJ14" location="'在宅生活改善調査（利用者票）'!J12" display="'在宅生活改善調査（利用者票）'!J12" xr:uid="{327D7689-FF92-404F-822F-FE1EA65B426D}"/>
    <hyperlink ref="CJ15:CJ28" location="'在宅生活改善調査（利用者票）'!J12" display="'在宅生活改善調査（利用者票）'!J12" xr:uid="{50457D80-D032-458A-B68D-675D5DB4B8E1}"/>
    <hyperlink ref="CH14" location="'在宅生活改善調査（利用者票）'!H12" display="'在宅生活改善調査（利用者票）'!H12" xr:uid="{7DDE94D1-9050-4AE0-A23E-1339D16A3FF0}"/>
    <hyperlink ref="CI14" location="'在宅生活改善調査（利用者票）'!I12" display="'在宅生活改善調査（利用者票）'!I12" xr:uid="{6D6F3623-683A-4CA4-97A9-E35E4AE8DFF2}"/>
    <hyperlink ref="CH15:CH28" location="'在宅生活改善調査（利用者票）'!H12" display="'在宅生活改善調査（利用者票）'!H12" xr:uid="{981C6184-7A97-4266-9771-D527D5E681D6}"/>
    <hyperlink ref="CI15:CI28" location="'在宅生活改善調査（利用者票）'!I12" display="'在宅生活改善調査（利用者票）'!I12" xr:uid="{788CF7B0-CE4D-459D-AFEA-F4D0F44F76BF}"/>
    <hyperlink ref="CG29:CG43" location="'在宅生活改善調査（利用者票）'!C14" display="'在宅生活改善調査（利用者票）'!C14" xr:uid="{DB59C655-6230-4B98-B0C7-F87578B25F89}"/>
    <hyperlink ref="CH29:CH43" location="'在宅生活改善調査（利用者票）'!H12" display="'在宅生活改善調査（利用者票）'!H12" xr:uid="{EC941580-C6AC-4340-9C15-9CEC58C32ADA}"/>
    <hyperlink ref="CI29:CI43" location="'在宅生活改善調査（利用者票）'!I12" display="'在宅生活改善調査（利用者票）'!I12" xr:uid="{01269579-021C-46AE-A35D-776FFD9706AC}"/>
    <hyperlink ref="CJ29:CJ43" location="'在宅生活改善調査（利用者票）'!J12" display="'在宅生活改善調査（利用者票）'!J12" xr:uid="{74CBA266-3A07-475A-A777-4F592B365058}"/>
    <hyperlink ref="CG29" location="'在宅生活改善調査（利用者票）'!C29" display="'在宅生活改善調査（利用者票）'!C29" xr:uid="{1F526813-985B-4D29-B65A-76B18514A89A}"/>
    <hyperlink ref="CG30" location="'在宅生活改善調査（利用者票）'!C30" display="'在宅生活改善調査（利用者票）'!C30" xr:uid="{EEFBB67E-B697-4FCD-A1A6-4919C9C0F015}"/>
    <hyperlink ref="CG31" location="'在宅生活改善調査（利用者票）'!C31" display="'在宅生活改善調査（利用者票）'!C31" xr:uid="{8B525089-426F-470A-B094-AEE0E37D8439}"/>
    <hyperlink ref="CG32" location="'在宅生活改善調査（利用者票）'!C32" display="'在宅生活改善調査（利用者票）'!C32" xr:uid="{ADB5EE2A-BDC9-47EE-A225-FC2D2BAD2A8F}"/>
    <hyperlink ref="CG33" location="'在宅生活改善調査（利用者票）'!C33" display="'在宅生活改善調査（利用者票）'!C33" xr:uid="{4279036A-21E6-469A-95DD-3B8220A0663A}"/>
    <hyperlink ref="CG34" location="'在宅生活改善調査（利用者票）'!C34" display="'在宅生活改善調査（利用者票）'!C34" xr:uid="{153AE336-8594-4349-AA5D-CABA3DB2D7D9}"/>
    <hyperlink ref="CG35" location="'在宅生活改善調査（利用者票）'!C35" display="'在宅生活改善調査（利用者票）'!C35" xr:uid="{05781300-659B-46AB-8832-ECDCE275B11D}"/>
    <hyperlink ref="CG36" location="'在宅生活改善調査（利用者票）'!C36" display="'在宅生活改善調査（利用者票）'!C36" xr:uid="{A3390925-0F6A-438E-89B9-A358006097BA}"/>
    <hyperlink ref="CG37" location="'在宅生活改善調査（利用者票）'!C37" display="'在宅生活改善調査（利用者票）'!C37" xr:uid="{C3E96A5F-33FE-4904-99DC-6B864336E6BD}"/>
    <hyperlink ref="CG38" location="'在宅生活改善調査（利用者票）'!C38" display="'在宅生活改善調査（利用者票）'!C38" xr:uid="{33F232AF-0D97-4437-BCA4-676B562187E1}"/>
    <hyperlink ref="CG39" location="'在宅生活改善調査（利用者票）'!C39" display="'在宅生活改善調査（利用者票）'!C39" xr:uid="{37E8F77C-9408-4B43-A79D-4D38790B4F97}"/>
    <hyperlink ref="CG40" location="'在宅生活改善調査（利用者票）'!C40" display="'在宅生活改善調査（利用者票）'!C40" xr:uid="{F8585E5D-CA95-4F9A-BB76-34477DD5CD6C}"/>
    <hyperlink ref="CG41" location="'在宅生活改善調査（利用者票）'!C41" display="'在宅生活改善調査（利用者票）'!C41" xr:uid="{3ED295F3-3356-4227-9DD3-F21D7037EA78}"/>
    <hyperlink ref="CG42" location="'在宅生活改善調査（利用者票）'!C42" display="'在宅生活改善調査（利用者票）'!C42" xr:uid="{2CA82972-5B17-4E14-BF48-00EAF82905CC}"/>
    <hyperlink ref="CG43" location="'在宅生活改善調査（利用者票）'!C43" display="'在宅生活改善調査（利用者票）'!C43" xr:uid="{891BAC35-4B22-41F8-A317-124387CC07BD}"/>
    <hyperlink ref="CK14" location="'在宅生活改善調査（利用者票）'!Y13" display="'在宅生活改善調査（利用者票）'!Y13" xr:uid="{34C92E7F-592C-4219-8494-6819B292B906}"/>
    <hyperlink ref="CK15:CK43" location="'在宅生活改善調査（利用者票）'!Y13" display="'在宅生活改善調査（利用者票）'!Y13" xr:uid="{519D0CB2-0162-4BA2-A18F-703CF3240ABC}"/>
    <hyperlink ref="CM15:CM43" location="'在宅生活改善調査（利用者票）'!AA13" display="'在宅生活改善調査（利用者票）'!AA13" xr:uid="{B7B9859D-F367-4E9A-9D77-846FF6F08C72}"/>
    <hyperlink ref="CM43" location="'在宅生活改善調査（利用者票）'!AA13" display="'在宅生活改善調査（利用者票）'!AA13" xr:uid="{BEE17441-47A3-4236-97CA-F42C54AE9579}"/>
    <hyperlink ref="CK43" location="'在宅生活改善調査（利用者票）'!Y13" display="'在宅生活改善調査（利用者票）'!Y13" xr:uid="{86D47EB2-45EC-4391-BA47-BE4D2FFE47F0}"/>
    <hyperlink ref="CJ43" location="'在宅生活改善調査（利用者票）'!J12" display="'在宅生活改善調査（利用者票）'!J12" xr:uid="{49452691-6CA9-4066-A92D-AD6131607139}"/>
    <hyperlink ref="CI43" location="'在宅生活改善調査（利用者票）'!I12" display="'在宅生活改善調査（利用者票）'!I12" xr:uid="{71EF6C65-A12E-488A-8915-C7E7217A753A}"/>
    <hyperlink ref="CH43" location="'在宅生活改善調査（利用者票）'!H12" display="'在宅生活改善調査（利用者票）'!H12" xr:uid="{27F28B78-120A-4950-AB0B-0E2A2DE839AA}"/>
    <hyperlink ref="CN15:CN43" location="'在宅生活改善調査（利用者票）'!AH13" display="'在宅生活改善調査（利用者票）'!AH13" xr:uid="{8B00CED7-00C2-42E2-86CA-0D8C549F051D}"/>
    <hyperlink ref="CO15:CO43" location="'在宅生活改善調査（利用者票）'!AO13" display="'在宅生活改善調査（利用者票）'!AO13" xr:uid="{21DDCAE2-ABAB-41DB-A92D-FDE52D34B00D}"/>
    <hyperlink ref="CP15:CP43" location="'在宅生活改善調査（利用者票）'!BG13" display="'在宅生活改善調査（利用者票）'!BG13" xr:uid="{A8DC9BF6-DC27-4F09-874F-D9019FCE3777}"/>
    <hyperlink ref="CQ15:CQ43" location="'在宅生活改善調査（利用者票）'!CA13" display="'在宅生活改善調査（利用者票）'!CA13" xr:uid="{E822580F-26BC-4E66-93E3-997D80317377}"/>
    <hyperlink ref="CL14" location="'在宅生活改善調査（利用者票）'!Z13" display="'在宅生活改善調査（利用者票）'!Z13" xr:uid="{737E453A-10F5-4BC2-86A0-35166333A8B5}"/>
  </hyperlinks>
  <printOptions horizontalCentered="1" verticalCentered="1"/>
  <pageMargins left="0.43307086614173229" right="0.43307086614173229" top="0.59055118110236227" bottom="0.59055118110236227" header="0" footer="0"/>
  <pageSetup paperSize="8" scale="61" fitToHeight="0" orientation="landscape" r:id="rId1"/>
  <headerFooter>
    <oddFooter>&amp;C在宅生活改善調査　利用者票  &amp;P / &amp;N ページ</oddFooter>
  </headerFooter>
  <rowBreaks count="1" manualBreakCount="1">
    <brk id="28" max="83" man="1"/>
  </rowBreaks>
  <colBreaks count="2" manualBreakCount="2">
    <brk id="26" max="43" man="1"/>
    <brk id="59"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M34"/>
  <sheetViews>
    <sheetView workbookViewId="0">
      <selection activeCell="CH5" sqref="CH5"/>
    </sheetView>
  </sheetViews>
  <sheetFormatPr defaultRowHeight="13.5"/>
  <sheetData>
    <row r="1" spans="1:9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row>
    <row r="2" spans="1:91">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row>
    <row r="3" spans="1:91" ht="48">
      <c r="A3" s="113" t="s">
        <v>76</v>
      </c>
      <c r="B3" s="113" t="s">
        <v>196</v>
      </c>
      <c r="C3" s="113" t="s">
        <v>197</v>
      </c>
      <c r="D3" s="113" t="s">
        <v>198</v>
      </c>
      <c r="E3" s="113" t="s">
        <v>199</v>
      </c>
      <c r="F3" s="113" t="s">
        <v>200</v>
      </c>
      <c r="G3" s="113" t="s">
        <v>77</v>
      </c>
      <c r="H3" s="113" t="s">
        <v>78</v>
      </c>
      <c r="I3" s="113" t="s">
        <v>204</v>
      </c>
      <c r="J3" s="113"/>
      <c r="K3" s="113"/>
      <c r="L3" s="113"/>
      <c r="M3" s="113"/>
      <c r="N3" s="113"/>
      <c r="O3" s="113"/>
      <c r="P3" s="113"/>
      <c r="Q3" s="113"/>
      <c r="R3" s="113"/>
      <c r="S3" s="113"/>
      <c r="T3" s="113"/>
      <c r="U3" s="113"/>
      <c r="V3" s="113"/>
      <c r="W3" s="113"/>
      <c r="X3" s="113"/>
      <c r="Y3" s="113"/>
      <c r="Z3" s="109" t="s">
        <v>207</v>
      </c>
      <c r="AA3" s="60" t="s">
        <v>96</v>
      </c>
      <c r="AB3" s="60"/>
      <c r="AC3" s="60"/>
      <c r="AD3" s="60"/>
      <c r="AE3" s="60"/>
      <c r="AF3" s="60"/>
      <c r="AG3" s="60"/>
      <c r="AH3" s="109" t="s">
        <v>207</v>
      </c>
      <c r="AI3" s="60" t="s">
        <v>97</v>
      </c>
      <c r="AJ3" s="60"/>
      <c r="AK3" s="60"/>
      <c r="AL3" s="60"/>
      <c r="AM3" s="60"/>
      <c r="AN3" s="60"/>
      <c r="AO3" s="60"/>
      <c r="AP3" s="109" t="s">
        <v>207</v>
      </c>
      <c r="AQ3" s="60" t="s">
        <v>98</v>
      </c>
      <c r="AR3" s="60"/>
      <c r="AS3" s="60"/>
      <c r="AT3" s="60"/>
      <c r="AU3" s="60"/>
      <c r="AV3" s="60"/>
      <c r="AW3" s="60"/>
      <c r="AX3" s="60"/>
      <c r="AY3" s="109" t="s">
        <v>207</v>
      </c>
      <c r="AZ3" s="60" t="s">
        <v>99</v>
      </c>
      <c r="BA3" s="60"/>
      <c r="BB3" s="60"/>
      <c r="BC3" s="60"/>
      <c r="BD3" s="60"/>
      <c r="BE3" s="60"/>
      <c r="BF3" s="60"/>
      <c r="BG3" s="60"/>
      <c r="BH3" s="60"/>
      <c r="BI3" s="60"/>
      <c r="BJ3" s="60"/>
      <c r="BK3" s="109" t="s">
        <v>207</v>
      </c>
      <c r="BL3" s="60" t="s">
        <v>110</v>
      </c>
      <c r="BM3" s="60"/>
      <c r="BN3" s="60"/>
      <c r="BO3" s="60"/>
      <c r="BP3" s="60"/>
      <c r="BQ3" s="60"/>
      <c r="BR3" s="60"/>
      <c r="BS3" s="60"/>
      <c r="BT3" s="60"/>
      <c r="BU3" s="60"/>
      <c r="BV3" s="60"/>
      <c r="BW3" s="60"/>
      <c r="BX3" s="60"/>
      <c r="BY3" s="60"/>
      <c r="BZ3" s="60"/>
      <c r="CA3" s="60"/>
      <c r="CB3" s="60"/>
      <c r="CC3" s="60"/>
      <c r="CD3" s="60"/>
      <c r="CE3" s="60"/>
      <c r="CF3" s="60"/>
      <c r="CG3" s="109" t="s">
        <v>207</v>
      </c>
      <c r="CH3" s="109" t="s">
        <v>207</v>
      </c>
      <c r="CI3" s="109" t="s">
        <v>207</v>
      </c>
      <c r="CJ3" s="60" t="s">
        <v>113</v>
      </c>
      <c r="CK3" s="60" t="s">
        <v>114</v>
      </c>
      <c r="CL3" s="60" t="s">
        <v>115</v>
      </c>
      <c r="CM3" s="109" t="s">
        <v>207</v>
      </c>
    </row>
    <row r="4" spans="1:91" ht="60">
      <c r="A4" s="113" t="s">
        <v>38</v>
      </c>
      <c r="B4" s="113" t="s">
        <v>38</v>
      </c>
      <c r="C4" s="113" t="s">
        <v>38</v>
      </c>
      <c r="D4" s="62" t="s">
        <v>39</v>
      </c>
      <c r="E4" s="62" t="s">
        <v>39</v>
      </c>
      <c r="F4" s="62" t="s">
        <v>39</v>
      </c>
      <c r="G4" s="62" t="s">
        <v>38</v>
      </c>
      <c r="H4" s="62" t="s">
        <v>38</v>
      </c>
      <c r="I4" s="62" t="s">
        <v>79</v>
      </c>
      <c r="J4" s="62" t="s">
        <v>80</v>
      </c>
      <c r="K4" s="62" t="s">
        <v>81</v>
      </c>
      <c r="L4" s="62" t="s">
        <v>82</v>
      </c>
      <c r="M4" s="62" t="s">
        <v>83</v>
      </c>
      <c r="N4" s="62" t="s">
        <v>84</v>
      </c>
      <c r="O4" s="62" t="s">
        <v>85</v>
      </c>
      <c r="P4" s="62" t="s">
        <v>86</v>
      </c>
      <c r="Q4" s="62" t="s">
        <v>87</v>
      </c>
      <c r="R4" s="62" t="s">
        <v>88</v>
      </c>
      <c r="S4" s="62" t="s">
        <v>89</v>
      </c>
      <c r="T4" s="62" t="s">
        <v>90</v>
      </c>
      <c r="U4" s="62" t="s">
        <v>91</v>
      </c>
      <c r="V4" s="62" t="s">
        <v>92</v>
      </c>
      <c r="W4" s="62" t="s">
        <v>93</v>
      </c>
      <c r="X4" s="62" t="s">
        <v>94</v>
      </c>
      <c r="Y4" s="62" t="s">
        <v>95</v>
      </c>
      <c r="Z4" s="108" t="s">
        <v>214</v>
      </c>
      <c r="AA4" s="63" t="s">
        <v>40</v>
      </c>
      <c r="AB4" s="63" t="s">
        <v>41</v>
      </c>
      <c r="AC4" s="63" t="s">
        <v>42</v>
      </c>
      <c r="AD4" s="63" t="s">
        <v>43</v>
      </c>
      <c r="AE4" s="63" t="s">
        <v>44</v>
      </c>
      <c r="AF4" s="63" t="s">
        <v>45</v>
      </c>
      <c r="AG4" s="63" t="s">
        <v>46</v>
      </c>
      <c r="AH4" s="108" t="s">
        <v>215</v>
      </c>
      <c r="AI4" s="63" t="s">
        <v>40</v>
      </c>
      <c r="AJ4" s="63" t="s">
        <v>47</v>
      </c>
      <c r="AK4" s="63" t="s">
        <v>48</v>
      </c>
      <c r="AL4" s="63" t="s">
        <v>49</v>
      </c>
      <c r="AM4" s="63" t="s">
        <v>50</v>
      </c>
      <c r="AN4" s="63" t="s">
        <v>51</v>
      </c>
      <c r="AO4" s="63" t="s">
        <v>52</v>
      </c>
      <c r="AP4" s="108" t="s">
        <v>216</v>
      </c>
      <c r="AQ4" s="63" t="s">
        <v>40</v>
      </c>
      <c r="AR4" s="63" t="s">
        <v>53</v>
      </c>
      <c r="AS4" s="63" t="s">
        <v>54</v>
      </c>
      <c r="AT4" s="63" t="s">
        <v>55</v>
      </c>
      <c r="AU4" s="63" t="s">
        <v>51</v>
      </c>
      <c r="AV4" s="63" t="s">
        <v>56</v>
      </c>
      <c r="AW4" s="63" t="s">
        <v>57</v>
      </c>
      <c r="AX4" s="63" t="s">
        <v>58</v>
      </c>
      <c r="AY4" s="108" t="s">
        <v>217</v>
      </c>
      <c r="AZ4" s="63" t="s">
        <v>100</v>
      </c>
      <c r="BA4" s="63" t="s">
        <v>101</v>
      </c>
      <c r="BB4" s="63" t="s">
        <v>102</v>
      </c>
      <c r="BC4" s="63" t="s">
        <v>103</v>
      </c>
      <c r="BD4" s="63" t="s">
        <v>104</v>
      </c>
      <c r="BE4" s="63" t="s">
        <v>105</v>
      </c>
      <c r="BF4" s="63" t="s">
        <v>106</v>
      </c>
      <c r="BG4" s="63" t="s">
        <v>107</v>
      </c>
      <c r="BH4" s="63" t="s">
        <v>108</v>
      </c>
      <c r="BI4" s="63" t="s">
        <v>93</v>
      </c>
      <c r="BJ4" s="63" t="s">
        <v>109</v>
      </c>
      <c r="BK4" s="108" t="s">
        <v>218</v>
      </c>
      <c r="BL4" s="63" t="s">
        <v>59</v>
      </c>
      <c r="BM4" s="127" t="s">
        <v>276</v>
      </c>
      <c r="BN4" s="127" t="s">
        <v>277</v>
      </c>
      <c r="BO4" s="63" t="s">
        <v>61</v>
      </c>
      <c r="BP4" s="63" t="s">
        <v>62</v>
      </c>
      <c r="BQ4" s="63" t="s">
        <v>63</v>
      </c>
      <c r="BR4" s="63" t="s">
        <v>64</v>
      </c>
      <c r="BS4" s="63" t="s">
        <v>65</v>
      </c>
      <c r="BT4" s="63" t="s">
        <v>66</v>
      </c>
      <c r="BU4" s="63" t="s">
        <v>67</v>
      </c>
      <c r="BV4" s="127" t="s">
        <v>111</v>
      </c>
      <c r="BW4" s="63" t="s">
        <v>112</v>
      </c>
      <c r="BX4" s="63" t="s">
        <v>68</v>
      </c>
      <c r="BY4" s="63" t="s">
        <v>69</v>
      </c>
      <c r="BZ4" s="63" t="s">
        <v>70</v>
      </c>
      <c r="CA4" s="63" t="s">
        <v>71</v>
      </c>
      <c r="CB4" s="63" t="s">
        <v>72</v>
      </c>
      <c r="CC4" s="63" t="s">
        <v>73</v>
      </c>
      <c r="CD4" s="63" t="s">
        <v>74</v>
      </c>
      <c r="CE4" s="63" t="s">
        <v>75</v>
      </c>
      <c r="CF4" s="63" t="s">
        <v>206</v>
      </c>
      <c r="CG4" s="108" t="s">
        <v>219</v>
      </c>
      <c r="CH4" s="108" t="s">
        <v>220</v>
      </c>
      <c r="CI4" s="108" t="s">
        <v>221</v>
      </c>
      <c r="CJ4" s="62" t="s">
        <v>39</v>
      </c>
      <c r="CK4" s="62" t="s">
        <v>39</v>
      </c>
      <c r="CL4" s="62" t="s">
        <v>39</v>
      </c>
      <c r="CM4" s="108" t="s">
        <v>281</v>
      </c>
    </row>
    <row r="5" spans="1:91">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W5" s="64">
        <f>IF('在宅生活改善調査（利用者票）'!BR14="○",1,0)</f>
        <v>0</v>
      </c>
      <c r="BX5" s="64">
        <f>IF('在宅生活改善調査（利用者票）'!BS14="○",1,0)</f>
        <v>0</v>
      </c>
      <c r="BY5" s="64">
        <f>IF('在宅生活改善調査（利用者票）'!BT14="○",1,0)</f>
        <v>0</v>
      </c>
      <c r="BZ5" s="64">
        <f>IF('在宅生活改善調査（利用者票）'!BU14="○",1,0)</f>
        <v>0</v>
      </c>
      <c r="CA5" s="64">
        <f>IF('在宅生活改善調査（利用者票）'!BV14="○",1,0)</f>
        <v>0</v>
      </c>
      <c r="CB5" s="64">
        <f>IF('在宅生活改善調査（利用者票）'!BW14="○",1,0)</f>
        <v>0</v>
      </c>
      <c r="CC5" s="64">
        <f>IF('在宅生活改善調査（利用者票）'!BX14="○",1,0)</f>
        <v>0</v>
      </c>
      <c r="CD5" s="64">
        <f>IF('在宅生活改善調査（利用者票）'!BY14="○",1,0)</f>
        <v>0</v>
      </c>
      <c r="CE5" s="64">
        <f>IF('在宅生活改善調査（利用者票）'!BZ14="○",1,0)</f>
        <v>0</v>
      </c>
      <c r="CF5" s="64">
        <f>IF('在宅生活改善調査（利用者票）'!CA14="○",1,0)</f>
        <v>0</v>
      </c>
      <c r="CG5" s="110">
        <f t="shared" ref="CG5:CG34" si="0">SUM(BL5:CF5)</f>
        <v>0</v>
      </c>
      <c r="CH5" s="110">
        <f>SUM(BX5:CE5)</f>
        <v>0</v>
      </c>
      <c r="CI5" s="110">
        <f>SUM(BX5:CD5)</f>
        <v>0</v>
      </c>
      <c r="CJ5" s="64">
        <f>'在宅生活改善調査（利用者票）'!CC14</f>
        <v>0</v>
      </c>
      <c r="CK5" s="64">
        <f>'在宅生活改善調査（利用者票）'!CD14</f>
        <v>0</v>
      </c>
      <c r="CL5" s="64">
        <f>'在宅生活改善調査（利用者票）'!CE14</f>
        <v>0</v>
      </c>
      <c r="CM5" s="110">
        <f>SUM(BL5:BW5)</f>
        <v>0</v>
      </c>
    </row>
    <row r="6" spans="1:91">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1">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2">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3">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4">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5">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W6" s="64">
        <f>IF('在宅生活改善調査（利用者票）'!BR15="○",1,0)</f>
        <v>0</v>
      </c>
      <c r="BX6" s="64">
        <f>IF('在宅生活改善調査（利用者票）'!BS15="○",1,0)</f>
        <v>0</v>
      </c>
      <c r="BY6" s="64">
        <f>IF('在宅生活改善調査（利用者票）'!BT15="○",1,0)</f>
        <v>0</v>
      </c>
      <c r="BZ6" s="64">
        <f>IF('在宅生活改善調査（利用者票）'!BU15="○",1,0)</f>
        <v>0</v>
      </c>
      <c r="CA6" s="64">
        <f>IF('在宅生活改善調査（利用者票）'!BV15="○",1,0)</f>
        <v>0</v>
      </c>
      <c r="CB6" s="64">
        <f>IF('在宅生活改善調査（利用者票）'!BW15="○",1,0)</f>
        <v>0</v>
      </c>
      <c r="CC6" s="64">
        <f>IF('在宅生活改善調査（利用者票）'!BX15="○",1,0)</f>
        <v>0</v>
      </c>
      <c r="CD6" s="64">
        <f>IF('在宅生活改善調査（利用者票）'!BY15="○",1,0)</f>
        <v>0</v>
      </c>
      <c r="CE6" s="64">
        <f>IF('在宅生活改善調査（利用者票）'!BZ15="○",1,0)</f>
        <v>0</v>
      </c>
      <c r="CF6" s="64">
        <f>IF('在宅生活改善調査（利用者票）'!CA15="○",1,0)</f>
        <v>0</v>
      </c>
      <c r="CG6" s="110">
        <f t="shared" si="0"/>
        <v>0</v>
      </c>
      <c r="CH6" s="110">
        <f t="shared" ref="CH6:CH19" si="6">SUM(BX6:CE6)</f>
        <v>0</v>
      </c>
      <c r="CI6" s="110">
        <f t="shared" ref="CI6:CI19" si="7">SUM(BX6:CD6)</f>
        <v>0</v>
      </c>
      <c r="CJ6" s="64">
        <f>'在宅生活改善調査（利用者票）'!CC15</f>
        <v>0</v>
      </c>
      <c r="CK6" s="64">
        <f>'在宅生活改善調査（利用者票）'!CD15</f>
        <v>0</v>
      </c>
      <c r="CL6" s="64">
        <f>'在宅生活改善調査（利用者票）'!CE15</f>
        <v>0</v>
      </c>
      <c r="CM6" s="110">
        <f t="shared" ref="CM6:CM34" si="8">SUM(BL6:BW6)</f>
        <v>0</v>
      </c>
    </row>
    <row r="7" spans="1:91">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1"/>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2"/>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3"/>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4"/>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5"/>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W7" s="64">
        <f>IF('在宅生活改善調査（利用者票）'!BR16="○",1,0)</f>
        <v>0</v>
      </c>
      <c r="BX7" s="64">
        <f>IF('在宅生活改善調査（利用者票）'!BS16="○",1,0)</f>
        <v>0</v>
      </c>
      <c r="BY7" s="64">
        <f>IF('在宅生活改善調査（利用者票）'!BT16="○",1,0)</f>
        <v>0</v>
      </c>
      <c r="BZ7" s="64">
        <f>IF('在宅生活改善調査（利用者票）'!BU16="○",1,0)</f>
        <v>0</v>
      </c>
      <c r="CA7" s="64">
        <f>IF('在宅生活改善調査（利用者票）'!BV16="○",1,0)</f>
        <v>0</v>
      </c>
      <c r="CB7" s="64">
        <f>IF('在宅生活改善調査（利用者票）'!BW16="○",1,0)</f>
        <v>0</v>
      </c>
      <c r="CC7" s="64">
        <f>IF('在宅生活改善調査（利用者票）'!BX16="○",1,0)</f>
        <v>0</v>
      </c>
      <c r="CD7" s="64">
        <f>IF('在宅生活改善調査（利用者票）'!BY16="○",1,0)</f>
        <v>0</v>
      </c>
      <c r="CE7" s="64">
        <f>IF('在宅生活改善調査（利用者票）'!BZ16="○",1,0)</f>
        <v>0</v>
      </c>
      <c r="CF7" s="64">
        <f>IF('在宅生活改善調査（利用者票）'!CA16="○",1,0)</f>
        <v>0</v>
      </c>
      <c r="CG7" s="110">
        <f t="shared" si="0"/>
        <v>0</v>
      </c>
      <c r="CH7" s="110">
        <f t="shared" si="6"/>
        <v>0</v>
      </c>
      <c r="CI7" s="110">
        <f t="shared" si="7"/>
        <v>0</v>
      </c>
      <c r="CJ7" s="64">
        <f>'在宅生活改善調査（利用者票）'!CC16</f>
        <v>0</v>
      </c>
      <c r="CK7" s="64">
        <f>'在宅生活改善調査（利用者票）'!CD16</f>
        <v>0</v>
      </c>
      <c r="CL7" s="64">
        <f>'在宅生活改善調査（利用者票）'!CE16</f>
        <v>0</v>
      </c>
      <c r="CM7" s="110">
        <f t="shared" si="8"/>
        <v>0</v>
      </c>
    </row>
    <row r="8" spans="1:91">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1"/>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2"/>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3"/>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4"/>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5"/>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W8" s="64">
        <f>IF('在宅生活改善調査（利用者票）'!BR17="○",1,0)</f>
        <v>0</v>
      </c>
      <c r="BX8" s="64">
        <f>IF('在宅生活改善調査（利用者票）'!BS17="○",1,0)</f>
        <v>0</v>
      </c>
      <c r="BY8" s="64">
        <f>IF('在宅生活改善調査（利用者票）'!BT17="○",1,0)</f>
        <v>0</v>
      </c>
      <c r="BZ8" s="64">
        <f>IF('在宅生活改善調査（利用者票）'!BU17="○",1,0)</f>
        <v>0</v>
      </c>
      <c r="CA8" s="64">
        <f>IF('在宅生活改善調査（利用者票）'!BV17="○",1,0)</f>
        <v>0</v>
      </c>
      <c r="CB8" s="64">
        <f>IF('在宅生活改善調査（利用者票）'!BW17="○",1,0)</f>
        <v>0</v>
      </c>
      <c r="CC8" s="64">
        <f>IF('在宅生活改善調査（利用者票）'!BX17="○",1,0)</f>
        <v>0</v>
      </c>
      <c r="CD8" s="64">
        <f>IF('在宅生活改善調査（利用者票）'!BY17="○",1,0)</f>
        <v>0</v>
      </c>
      <c r="CE8" s="64">
        <f>IF('在宅生活改善調査（利用者票）'!BZ17="○",1,0)</f>
        <v>0</v>
      </c>
      <c r="CF8" s="64">
        <f>IF('在宅生活改善調査（利用者票）'!CA17="○",1,0)</f>
        <v>0</v>
      </c>
      <c r="CG8" s="110">
        <f t="shared" si="0"/>
        <v>0</v>
      </c>
      <c r="CH8" s="110">
        <f t="shared" si="6"/>
        <v>0</v>
      </c>
      <c r="CI8" s="110">
        <f t="shared" si="7"/>
        <v>0</v>
      </c>
      <c r="CJ8" s="64">
        <f>'在宅生活改善調査（利用者票）'!CC17</f>
        <v>0</v>
      </c>
      <c r="CK8" s="64">
        <f>'在宅生活改善調査（利用者票）'!CD17</f>
        <v>0</v>
      </c>
      <c r="CL8" s="64">
        <f>'在宅生活改善調査（利用者票）'!CE17</f>
        <v>0</v>
      </c>
      <c r="CM8" s="110">
        <f t="shared" si="8"/>
        <v>0</v>
      </c>
    </row>
    <row r="9" spans="1:91">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1"/>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2"/>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3"/>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4"/>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5"/>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W9" s="64">
        <f>IF('在宅生活改善調査（利用者票）'!BR18="○",1,0)</f>
        <v>0</v>
      </c>
      <c r="BX9" s="64">
        <f>IF('在宅生活改善調査（利用者票）'!BS18="○",1,0)</f>
        <v>0</v>
      </c>
      <c r="BY9" s="64">
        <f>IF('在宅生活改善調査（利用者票）'!BT18="○",1,0)</f>
        <v>0</v>
      </c>
      <c r="BZ9" s="64">
        <f>IF('在宅生活改善調査（利用者票）'!BU18="○",1,0)</f>
        <v>0</v>
      </c>
      <c r="CA9" s="64">
        <f>IF('在宅生活改善調査（利用者票）'!BV18="○",1,0)</f>
        <v>0</v>
      </c>
      <c r="CB9" s="64">
        <f>IF('在宅生活改善調査（利用者票）'!BW18="○",1,0)</f>
        <v>0</v>
      </c>
      <c r="CC9" s="64">
        <f>IF('在宅生活改善調査（利用者票）'!BX18="○",1,0)</f>
        <v>0</v>
      </c>
      <c r="CD9" s="64">
        <f>IF('在宅生活改善調査（利用者票）'!BY18="○",1,0)</f>
        <v>0</v>
      </c>
      <c r="CE9" s="64">
        <f>IF('在宅生活改善調査（利用者票）'!BZ18="○",1,0)</f>
        <v>0</v>
      </c>
      <c r="CF9" s="64">
        <f>IF('在宅生活改善調査（利用者票）'!CA18="○",1,0)</f>
        <v>0</v>
      </c>
      <c r="CG9" s="110">
        <f t="shared" si="0"/>
        <v>0</v>
      </c>
      <c r="CH9" s="110">
        <f t="shared" si="6"/>
        <v>0</v>
      </c>
      <c r="CI9" s="110">
        <f t="shared" si="7"/>
        <v>0</v>
      </c>
      <c r="CJ9" s="64">
        <f>'在宅生活改善調査（利用者票）'!CC18</f>
        <v>0</v>
      </c>
      <c r="CK9" s="64">
        <f>'在宅生活改善調査（利用者票）'!CD18</f>
        <v>0</v>
      </c>
      <c r="CL9" s="64">
        <f>'在宅生活改善調査（利用者票）'!CE18</f>
        <v>0</v>
      </c>
      <c r="CM9" s="110">
        <f t="shared" si="8"/>
        <v>0</v>
      </c>
    </row>
    <row r="10" spans="1:91">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1"/>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2"/>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3"/>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4"/>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5"/>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W10" s="64">
        <f>IF('在宅生活改善調査（利用者票）'!BR19="○",1,0)</f>
        <v>0</v>
      </c>
      <c r="BX10" s="64">
        <f>IF('在宅生活改善調査（利用者票）'!BS19="○",1,0)</f>
        <v>0</v>
      </c>
      <c r="BY10" s="64">
        <f>IF('在宅生活改善調査（利用者票）'!BT19="○",1,0)</f>
        <v>0</v>
      </c>
      <c r="BZ10" s="64">
        <f>IF('在宅生活改善調査（利用者票）'!BU19="○",1,0)</f>
        <v>0</v>
      </c>
      <c r="CA10" s="64">
        <f>IF('在宅生活改善調査（利用者票）'!BV19="○",1,0)</f>
        <v>0</v>
      </c>
      <c r="CB10" s="64">
        <f>IF('在宅生活改善調査（利用者票）'!BW19="○",1,0)</f>
        <v>0</v>
      </c>
      <c r="CC10" s="64">
        <f>IF('在宅生活改善調査（利用者票）'!BX19="○",1,0)</f>
        <v>0</v>
      </c>
      <c r="CD10" s="64">
        <f>IF('在宅生活改善調査（利用者票）'!BY19="○",1,0)</f>
        <v>0</v>
      </c>
      <c r="CE10" s="64">
        <f>IF('在宅生活改善調査（利用者票）'!BZ19="○",1,0)</f>
        <v>0</v>
      </c>
      <c r="CF10" s="64">
        <f>IF('在宅生活改善調査（利用者票）'!CA19="○",1,0)</f>
        <v>0</v>
      </c>
      <c r="CG10" s="110">
        <f t="shared" si="0"/>
        <v>0</v>
      </c>
      <c r="CH10" s="110">
        <f t="shared" si="6"/>
        <v>0</v>
      </c>
      <c r="CI10" s="110">
        <f t="shared" si="7"/>
        <v>0</v>
      </c>
      <c r="CJ10" s="64">
        <f>'在宅生活改善調査（利用者票）'!CC19</f>
        <v>0</v>
      </c>
      <c r="CK10" s="64">
        <f>'在宅生活改善調査（利用者票）'!CD19</f>
        <v>0</v>
      </c>
      <c r="CL10" s="64">
        <f>'在宅生活改善調査（利用者票）'!CE19</f>
        <v>0</v>
      </c>
      <c r="CM10" s="110">
        <f t="shared" si="8"/>
        <v>0</v>
      </c>
    </row>
    <row r="11" spans="1:91">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1"/>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2"/>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3"/>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4"/>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5"/>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W11" s="64">
        <f>IF('在宅生活改善調査（利用者票）'!BR20="○",1,0)</f>
        <v>0</v>
      </c>
      <c r="BX11" s="64">
        <f>IF('在宅生活改善調査（利用者票）'!BS20="○",1,0)</f>
        <v>0</v>
      </c>
      <c r="BY11" s="64">
        <f>IF('在宅生活改善調査（利用者票）'!BT20="○",1,0)</f>
        <v>0</v>
      </c>
      <c r="BZ11" s="64">
        <f>IF('在宅生活改善調査（利用者票）'!BU20="○",1,0)</f>
        <v>0</v>
      </c>
      <c r="CA11" s="64">
        <f>IF('在宅生活改善調査（利用者票）'!BV20="○",1,0)</f>
        <v>0</v>
      </c>
      <c r="CB11" s="64">
        <f>IF('在宅生活改善調査（利用者票）'!BW20="○",1,0)</f>
        <v>0</v>
      </c>
      <c r="CC11" s="64">
        <f>IF('在宅生活改善調査（利用者票）'!BX20="○",1,0)</f>
        <v>0</v>
      </c>
      <c r="CD11" s="64">
        <f>IF('在宅生活改善調査（利用者票）'!BY20="○",1,0)</f>
        <v>0</v>
      </c>
      <c r="CE11" s="64">
        <f>IF('在宅生活改善調査（利用者票）'!BZ20="○",1,0)</f>
        <v>0</v>
      </c>
      <c r="CF11" s="64">
        <f>IF('在宅生活改善調査（利用者票）'!CA20="○",1,0)</f>
        <v>0</v>
      </c>
      <c r="CG11" s="110">
        <f t="shared" si="0"/>
        <v>0</v>
      </c>
      <c r="CH11" s="110">
        <f t="shared" si="6"/>
        <v>0</v>
      </c>
      <c r="CI11" s="110">
        <f t="shared" si="7"/>
        <v>0</v>
      </c>
      <c r="CJ11" s="64">
        <f>'在宅生活改善調査（利用者票）'!CC20</f>
        <v>0</v>
      </c>
      <c r="CK11" s="64">
        <f>'在宅生活改善調査（利用者票）'!CD20</f>
        <v>0</v>
      </c>
      <c r="CL11" s="64">
        <f>'在宅生活改善調査（利用者票）'!CE20</f>
        <v>0</v>
      </c>
      <c r="CM11" s="110">
        <f t="shared" si="8"/>
        <v>0</v>
      </c>
    </row>
    <row r="12" spans="1:91">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1"/>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2"/>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3"/>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4"/>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5"/>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W12" s="64">
        <f>IF('在宅生活改善調査（利用者票）'!BR21="○",1,0)</f>
        <v>0</v>
      </c>
      <c r="BX12" s="64">
        <f>IF('在宅生活改善調査（利用者票）'!BS21="○",1,0)</f>
        <v>0</v>
      </c>
      <c r="BY12" s="64">
        <f>IF('在宅生活改善調査（利用者票）'!BT21="○",1,0)</f>
        <v>0</v>
      </c>
      <c r="BZ12" s="64">
        <f>IF('在宅生活改善調査（利用者票）'!BU21="○",1,0)</f>
        <v>0</v>
      </c>
      <c r="CA12" s="64">
        <f>IF('在宅生活改善調査（利用者票）'!BV21="○",1,0)</f>
        <v>0</v>
      </c>
      <c r="CB12" s="64">
        <f>IF('在宅生活改善調査（利用者票）'!BW21="○",1,0)</f>
        <v>0</v>
      </c>
      <c r="CC12" s="64">
        <f>IF('在宅生活改善調査（利用者票）'!BX21="○",1,0)</f>
        <v>0</v>
      </c>
      <c r="CD12" s="64">
        <f>IF('在宅生活改善調査（利用者票）'!BY21="○",1,0)</f>
        <v>0</v>
      </c>
      <c r="CE12" s="64">
        <f>IF('在宅生活改善調査（利用者票）'!BZ21="○",1,0)</f>
        <v>0</v>
      </c>
      <c r="CF12" s="64">
        <f>IF('在宅生活改善調査（利用者票）'!CA21="○",1,0)</f>
        <v>0</v>
      </c>
      <c r="CG12" s="110">
        <f t="shared" si="0"/>
        <v>0</v>
      </c>
      <c r="CH12" s="110">
        <f t="shared" si="6"/>
        <v>0</v>
      </c>
      <c r="CI12" s="110">
        <f t="shared" si="7"/>
        <v>0</v>
      </c>
      <c r="CJ12" s="64">
        <f>'在宅生活改善調査（利用者票）'!CC21</f>
        <v>0</v>
      </c>
      <c r="CK12" s="64">
        <f>'在宅生活改善調査（利用者票）'!CD21</f>
        <v>0</v>
      </c>
      <c r="CL12" s="64">
        <f>'在宅生活改善調査（利用者票）'!CE21</f>
        <v>0</v>
      </c>
      <c r="CM12" s="110">
        <f t="shared" si="8"/>
        <v>0</v>
      </c>
    </row>
    <row r="13" spans="1:91">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1"/>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2"/>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3"/>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4"/>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5"/>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W13" s="64">
        <f>IF('在宅生活改善調査（利用者票）'!BR22="○",1,0)</f>
        <v>0</v>
      </c>
      <c r="BX13" s="64">
        <f>IF('在宅生活改善調査（利用者票）'!BS22="○",1,0)</f>
        <v>0</v>
      </c>
      <c r="BY13" s="64">
        <f>IF('在宅生活改善調査（利用者票）'!BT22="○",1,0)</f>
        <v>0</v>
      </c>
      <c r="BZ13" s="64">
        <f>IF('在宅生活改善調査（利用者票）'!BU22="○",1,0)</f>
        <v>0</v>
      </c>
      <c r="CA13" s="64">
        <f>IF('在宅生活改善調査（利用者票）'!BV22="○",1,0)</f>
        <v>0</v>
      </c>
      <c r="CB13" s="64">
        <f>IF('在宅生活改善調査（利用者票）'!BW22="○",1,0)</f>
        <v>0</v>
      </c>
      <c r="CC13" s="64">
        <f>IF('在宅生活改善調査（利用者票）'!BX22="○",1,0)</f>
        <v>0</v>
      </c>
      <c r="CD13" s="64">
        <f>IF('在宅生活改善調査（利用者票）'!BY22="○",1,0)</f>
        <v>0</v>
      </c>
      <c r="CE13" s="64">
        <f>IF('在宅生活改善調査（利用者票）'!BZ22="○",1,0)</f>
        <v>0</v>
      </c>
      <c r="CF13" s="64">
        <f>IF('在宅生活改善調査（利用者票）'!CA22="○",1,0)</f>
        <v>0</v>
      </c>
      <c r="CG13" s="110">
        <f t="shared" si="0"/>
        <v>0</v>
      </c>
      <c r="CH13" s="110">
        <f t="shared" si="6"/>
        <v>0</v>
      </c>
      <c r="CI13" s="110">
        <f t="shared" si="7"/>
        <v>0</v>
      </c>
      <c r="CJ13" s="64">
        <f>'在宅生活改善調査（利用者票）'!CC22</f>
        <v>0</v>
      </c>
      <c r="CK13" s="64">
        <f>'在宅生活改善調査（利用者票）'!CD22</f>
        <v>0</v>
      </c>
      <c r="CL13" s="64">
        <f>'在宅生活改善調査（利用者票）'!CE22</f>
        <v>0</v>
      </c>
      <c r="CM13" s="110">
        <f t="shared" si="8"/>
        <v>0</v>
      </c>
    </row>
    <row r="14" spans="1:91">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1"/>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2"/>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3"/>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4"/>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5"/>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W14" s="64">
        <f>IF('在宅生活改善調査（利用者票）'!BR23="○",1,0)</f>
        <v>0</v>
      </c>
      <c r="BX14" s="64">
        <f>IF('在宅生活改善調査（利用者票）'!BS23="○",1,0)</f>
        <v>0</v>
      </c>
      <c r="BY14" s="64">
        <f>IF('在宅生活改善調査（利用者票）'!BT23="○",1,0)</f>
        <v>0</v>
      </c>
      <c r="BZ14" s="64">
        <f>IF('在宅生活改善調査（利用者票）'!BU23="○",1,0)</f>
        <v>0</v>
      </c>
      <c r="CA14" s="64">
        <f>IF('在宅生活改善調査（利用者票）'!BV23="○",1,0)</f>
        <v>0</v>
      </c>
      <c r="CB14" s="64">
        <f>IF('在宅生活改善調査（利用者票）'!BW23="○",1,0)</f>
        <v>0</v>
      </c>
      <c r="CC14" s="64">
        <f>IF('在宅生活改善調査（利用者票）'!BX23="○",1,0)</f>
        <v>0</v>
      </c>
      <c r="CD14" s="64">
        <f>IF('在宅生活改善調査（利用者票）'!BY23="○",1,0)</f>
        <v>0</v>
      </c>
      <c r="CE14" s="64">
        <f>IF('在宅生活改善調査（利用者票）'!BZ23="○",1,0)</f>
        <v>0</v>
      </c>
      <c r="CF14" s="64">
        <f>IF('在宅生活改善調査（利用者票）'!CA23="○",1,0)</f>
        <v>0</v>
      </c>
      <c r="CG14" s="110">
        <f t="shared" si="0"/>
        <v>0</v>
      </c>
      <c r="CH14" s="110">
        <f t="shared" si="6"/>
        <v>0</v>
      </c>
      <c r="CI14" s="110">
        <f t="shared" si="7"/>
        <v>0</v>
      </c>
      <c r="CJ14" s="64">
        <f>'在宅生活改善調査（利用者票）'!CC23</f>
        <v>0</v>
      </c>
      <c r="CK14" s="64">
        <f>'在宅生活改善調査（利用者票）'!CD23</f>
        <v>0</v>
      </c>
      <c r="CL14" s="64">
        <f>'在宅生活改善調査（利用者票）'!CE23</f>
        <v>0</v>
      </c>
      <c r="CM14" s="110">
        <f t="shared" si="8"/>
        <v>0</v>
      </c>
    </row>
    <row r="15" spans="1:91">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1"/>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2"/>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3"/>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5"/>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W15" s="64">
        <f>IF('在宅生活改善調査（利用者票）'!BR24="○",1,0)</f>
        <v>0</v>
      </c>
      <c r="BX15" s="64">
        <f>IF('在宅生活改善調査（利用者票）'!BS24="○",1,0)</f>
        <v>0</v>
      </c>
      <c r="BY15" s="64">
        <f>IF('在宅生活改善調査（利用者票）'!BT24="○",1,0)</f>
        <v>0</v>
      </c>
      <c r="BZ15" s="64">
        <f>IF('在宅生活改善調査（利用者票）'!BU24="○",1,0)</f>
        <v>0</v>
      </c>
      <c r="CA15" s="64">
        <f>IF('在宅生活改善調査（利用者票）'!BV24="○",1,0)</f>
        <v>0</v>
      </c>
      <c r="CB15" s="64">
        <f>IF('在宅生活改善調査（利用者票）'!BW24="○",1,0)</f>
        <v>0</v>
      </c>
      <c r="CC15" s="64">
        <f>IF('在宅生活改善調査（利用者票）'!BX24="○",1,0)</f>
        <v>0</v>
      </c>
      <c r="CD15" s="64">
        <f>IF('在宅生活改善調査（利用者票）'!BY24="○",1,0)</f>
        <v>0</v>
      </c>
      <c r="CE15" s="64">
        <f>IF('在宅生活改善調査（利用者票）'!BZ24="○",1,0)</f>
        <v>0</v>
      </c>
      <c r="CF15" s="64">
        <f>IF('在宅生活改善調査（利用者票）'!CA24="○",1,0)</f>
        <v>0</v>
      </c>
      <c r="CG15" s="110">
        <f t="shared" si="0"/>
        <v>0</v>
      </c>
      <c r="CH15" s="110">
        <f t="shared" si="6"/>
        <v>0</v>
      </c>
      <c r="CI15" s="110">
        <f t="shared" si="7"/>
        <v>0</v>
      </c>
      <c r="CJ15" s="64">
        <f>'在宅生活改善調査（利用者票）'!CC24</f>
        <v>0</v>
      </c>
      <c r="CK15" s="64">
        <f>'在宅生活改善調査（利用者票）'!CD24</f>
        <v>0</v>
      </c>
      <c r="CL15" s="64">
        <f>'在宅生活改善調査（利用者票）'!CE24</f>
        <v>0</v>
      </c>
      <c r="CM15" s="110">
        <f t="shared" si="8"/>
        <v>0</v>
      </c>
    </row>
    <row r="16" spans="1:91">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1"/>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2"/>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3"/>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4"/>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5"/>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W16" s="64">
        <f>IF('在宅生活改善調査（利用者票）'!BR25="○",1,0)</f>
        <v>0</v>
      </c>
      <c r="BX16" s="64">
        <f>IF('在宅生活改善調査（利用者票）'!BS25="○",1,0)</f>
        <v>0</v>
      </c>
      <c r="BY16" s="64">
        <f>IF('在宅生活改善調査（利用者票）'!BT25="○",1,0)</f>
        <v>0</v>
      </c>
      <c r="BZ16" s="64">
        <f>IF('在宅生活改善調査（利用者票）'!BU25="○",1,0)</f>
        <v>0</v>
      </c>
      <c r="CA16" s="64">
        <f>IF('在宅生活改善調査（利用者票）'!BV25="○",1,0)</f>
        <v>0</v>
      </c>
      <c r="CB16" s="64">
        <f>IF('在宅生活改善調査（利用者票）'!BW25="○",1,0)</f>
        <v>0</v>
      </c>
      <c r="CC16" s="64">
        <f>IF('在宅生活改善調査（利用者票）'!BX25="○",1,0)</f>
        <v>0</v>
      </c>
      <c r="CD16" s="64">
        <f>IF('在宅生活改善調査（利用者票）'!BY25="○",1,0)</f>
        <v>0</v>
      </c>
      <c r="CE16" s="64">
        <f>IF('在宅生活改善調査（利用者票）'!BZ25="○",1,0)</f>
        <v>0</v>
      </c>
      <c r="CF16" s="64">
        <f>IF('在宅生活改善調査（利用者票）'!CA25="○",1,0)</f>
        <v>0</v>
      </c>
      <c r="CG16" s="110">
        <f t="shared" si="0"/>
        <v>0</v>
      </c>
      <c r="CH16" s="110">
        <f t="shared" si="6"/>
        <v>0</v>
      </c>
      <c r="CI16" s="110">
        <f t="shared" si="7"/>
        <v>0</v>
      </c>
      <c r="CJ16" s="64">
        <f>'在宅生活改善調査（利用者票）'!CC25</f>
        <v>0</v>
      </c>
      <c r="CK16" s="64">
        <f>'在宅生活改善調査（利用者票）'!CD25</f>
        <v>0</v>
      </c>
      <c r="CL16" s="64">
        <f>'在宅生活改善調査（利用者票）'!CE25</f>
        <v>0</v>
      </c>
      <c r="CM16" s="110">
        <f t="shared" si="8"/>
        <v>0</v>
      </c>
    </row>
    <row r="17" spans="1:91">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1"/>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2"/>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3"/>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4"/>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5"/>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W17" s="64">
        <f>IF('在宅生活改善調査（利用者票）'!BR26="○",1,0)</f>
        <v>0</v>
      </c>
      <c r="BX17" s="64">
        <f>IF('在宅生活改善調査（利用者票）'!BS26="○",1,0)</f>
        <v>0</v>
      </c>
      <c r="BY17" s="64">
        <f>IF('在宅生活改善調査（利用者票）'!BT26="○",1,0)</f>
        <v>0</v>
      </c>
      <c r="BZ17" s="64">
        <f>IF('在宅生活改善調査（利用者票）'!BU26="○",1,0)</f>
        <v>0</v>
      </c>
      <c r="CA17" s="64">
        <f>IF('在宅生活改善調査（利用者票）'!BV26="○",1,0)</f>
        <v>0</v>
      </c>
      <c r="CB17" s="64">
        <f>IF('在宅生活改善調査（利用者票）'!BW26="○",1,0)</f>
        <v>0</v>
      </c>
      <c r="CC17" s="64">
        <f>IF('在宅生活改善調査（利用者票）'!BX26="○",1,0)</f>
        <v>0</v>
      </c>
      <c r="CD17" s="64">
        <f>IF('在宅生活改善調査（利用者票）'!BY26="○",1,0)</f>
        <v>0</v>
      </c>
      <c r="CE17" s="64">
        <f>IF('在宅生活改善調査（利用者票）'!BZ26="○",1,0)</f>
        <v>0</v>
      </c>
      <c r="CF17" s="64">
        <f>IF('在宅生活改善調査（利用者票）'!CA26="○",1,0)</f>
        <v>0</v>
      </c>
      <c r="CG17" s="110">
        <f t="shared" si="0"/>
        <v>0</v>
      </c>
      <c r="CH17" s="110">
        <f t="shared" si="6"/>
        <v>0</v>
      </c>
      <c r="CI17" s="110">
        <f t="shared" si="7"/>
        <v>0</v>
      </c>
      <c r="CJ17" s="64">
        <f>'在宅生活改善調査（利用者票）'!CC26</f>
        <v>0</v>
      </c>
      <c r="CK17" s="64">
        <f>'在宅生活改善調査（利用者票）'!CD26</f>
        <v>0</v>
      </c>
      <c r="CL17" s="64">
        <f>'在宅生活改善調査（利用者票）'!CE26</f>
        <v>0</v>
      </c>
      <c r="CM17" s="110">
        <f t="shared" si="8"/>
        <v>0</v>
      </c>
    </row>
    <row r="18" spans="1:91">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1"/>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2"/>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3"/>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4"/>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5"/>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W18" s="64">
        <f>IF('在宅生活改善調査（利用者票）'!BR27="○",1,0)</f>
        <v>0</v>
      </c>
      <c r="BX18" s="64">
        <f>IF('在宅生活改善調査（利用者票）'!BS27="○",1,0)</f>
        <v>0</v>
      </c>
      <c r="BY18" s="64">
        <f>IF('在宅生活改善調査（利用者票）'!BT27="○",1,0)</f>
        <v>0</v>
      </c>
      <c r="BZ18" s="64">
        <f>IF('在宅生活改善調査（利用者票）'!BU27="○",1,0)</f>
        <v>0</v>
      </c>
      <c r="CA18" s="64">
        <f>IF('在宅生活改善調査（利用者票）'!BV27="○",1,0)</f>
        <v>0</v>
      </c>
      <c r="CB18" s="64">
        <f>IF('在宅生活改善調査（利用者票）'!BW27="○",1,0)</f>
        <v>0</v>
      </c>
      <c r="CC18" s="64">
        <f>IF('在宅生活改善調査（利用者票）'!BX27="○",1,0)</f>
        <v>0</v>
      </c>
      <c r="CD18" s="64">
        <f>IF('在宅生活改善調査（利用者票）'!BY27="○",1,0)</f>
        <v>0</v>
      </c>
      <c r="CE18" s="64">
        <f>IF('在宅生活改善調査（利用者票）'!BZ27="○",1,0)</f>
        <v>0</v>
      </c>
      <c r="CF18" s="64">
        <f>IF('在宅生活改善調査（利用者票）'!CA27="○",1,0)</f>
        <v>0</v>
      </c>
      <c r="CG18" s="110">
        <f t="shared" si="0"/>
        <v>0</v>
      </c>
      <c r="CH18" s="110">
        <f t="shared" si="6"/>
        <v>0</v>
      </c>
      <c r="CI18" s="110">
        <f t="shared" si="7"/>
        <v>0</v>
      </c>
      <c r="CJ18" s="64">
        <f>'在宅生活改善調査（利用者票）'!CC27</f>
        <v>0</v>
      </c>
      <c r="CK18" s="64">
        <f>'在宅生活改善調査（利用者票）'!CD27</f>
        <v>0</v>
      </c>
      <c r="CL18" s="64">
        <f>'在宅生活改善調査（利用者票）'!CE27</f>
        <v>0</v>
      </c>
      <c r="CM18" s="110">
        <f t="shared" si="8"/>
        <v>0</v>
      </c>
    </row>
    <row r="19" spans="1:91">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1"/>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2"/>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3"/>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4"/>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5"/>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W19" s="64">
        <f>IF('在宅生活改善調査（利用者票）'!BR28="○",1,0)</f>
        <v>0</v>
      </c>
      <c r="BX19" s="64">
        <f>IF('在宅生活改善調査（利用者票）'!BS28="○",1,0)</f>
        <v>0</v>
      </c>
      <c r="BY19" s="64">
        <f>IF('在宅生活改善調査（利用者票）'!BT28="○",1,0)</f>
        <v>0</v>
      </c>
      <c r="BZ19" s="64">
        <f>IF('在宅生活改善調査（利用者票）'!BU28="○",1,0)</f>
        <v>0</v>
      </c>
      <c r="CA19" s="64">
        <f>IF('在宅生活改善調査（利用者票）'!BV28="○",1,0)</f>
        <v>0</v>
      </c>
      <c r="CB19" s="64">
        <f>IF('在宅生活改善調査（利用者票）'!BW28="○",1,0)</f>
        <v>0</v>
      </c>
      <c r="CC19" s="64">
        <f>IF('在宅生活改善調査（利用者票）'!BX28="○",1,0)</f>
        <v>0</v>
      </c>
      <c r="CD19" s="64">
        <f>IF('在宅生活改善調査（利用者票）'!BY28="○",1,0)</f>
        <v>0</v>
      </c>
      <c r="CE19" s="64">
        <f>IF('在宅生活改善調査（利用者票）'!BZ28="○",1,0)</f>
        <v>0</v>
      </c>
      <c r="CF19" s="64">
        <f>IF('在宅生活改善調査（利用者票）'!CA28="○",1,0)</f>
        <v>0</v>
      </c>
      <c r="CG19" s="110">
        <f t="shared" si="0"/>
        <v>0</v>
      </c>
      <c r="CH19" s="110">
        <f t="shared" si="6"/>
        <v>0</v>
      </c>
      <c r="CI19" s="110">
        <f t="shared" si="7"/>
        <v>0</v>
      </c>
      <c r="CJ19" s="64">
        <f>'在宅生活改善調査（利用者票）'!CC28</f>
        <v>0</v>
      </c>
      <c r="CK19" s="64">
        <f>'在宅生活改善調査（利用者票）'!CD28</f>
        <v>0</v>
      </c>
      <c r="CL19" s="64">
        <f>'在宅生活改善調査（利用者票）'!CE28</f>
        <v>0</v>
      </c>
      <c r="CM19" s="110">
        <f t="shared" si="8"/>
        <v>0</v>
      </c>
    </row>
    <row r="20" spans="1:91">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9">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10">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1">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2">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3">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W20" s="64">
        <f>IF('在宅生活改善調査（利用者票）'!BR29="○",1,0)</f>
        <v>0</v>
      </c>
      <c r="BX20" s="64">
        <f>IF('在宅生活改善調査（利用者票）'!BS29="○",1,0)</f>
        <v>0</v>
      </c>
      <c r="BY20" s="64">
        <f>IF('在宅生活改善調査（利用者票）'!BT29="○",1,0)</f>
        <v>0</v>
      </c>
      <c r="BZ20" s="64">
        <f>IF('在宅生活改善調査（利用者票）'!BU29="○",1,0)</f>
        <v>0</v>
      </c>
      <c r="CA20" s="64">
        <f>IF('在宅生活改善調査（利用者票）'!BV29="○",1,0)</f>
        <v>0</v>
      </c>
      <c r="CB20" s="64">
        <f>IF('在宅生活改善調査（利用者票）'!BW29="○",1,0)</f>
        <v>0</v>
      </c>
      <c r="CC20" s="64">
        <f>IF('在宅生活改善調査（利用者票）'!BX29="○",1,0)</f>
        <v>0</v>
      </c>
      <c r="CD20" s="64">
        <f>IF('在宅生活改善調査（利用者票）'!BY29="○",1,0)</f>
        <v>0</v>
      </c>
      <c r="CE20" s="64">
        <f>IF('在宅生活改善調査（利用者票）'!BZ29="○",1,0)</f>
        <v>0</v>
      </c>
      <c r="CF20" s="64">
        <f>IF('在宅生活改善調査（利用者票）'!CA29="○",1,0)</f>
        <v>0</v>
      </c>
      <c r="CG20" s="110">
        <f t="shared" si="0"/>
        <v>0</v>
      </c>
      <c r="CH20" s="110">
        <f t="shared" ref="CH20:CH34" si="14">SUM(BX20:CE20)</f>
        <v>0</v>
      </c>
      <c r="CI20" s="110">
        <f t="shared" ref="CI20:CI34" si="15">SUM(BX20:CD20)</f>
        <v>0</v>
      </c>
      <c r="CJ20" s="64">
        <f>'在宅生活改善調査（利用者票）'!CC29</f>
        <v>0</v>
      </c>
      <c r="CK20" s="64">
        <f>'在宅生活改善調査（利用者票）'!CD29</f>
        <v>0</v>
      </c>
      <c r="CL20" s="64">
        <f>'在宅生活改善調査（利用者票）'!CE29</f>
        <v>0</v>
      </c>
      <c r="CM20" s="110">
        <f t="shared" si="8"/>
        <v>0</v>
      </c>
    </row>
    <row r="21" spans="1:91">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9"/>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10"/>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1"/>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2"/>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3"/>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W21" s="64">
        <f>IF('在宅生活改善調査（利用者票）'!BR30="○",1,0)</f>
        <v>0</v>
      </c>
      <c r="BX21" s="64">
        <f>IF('在宅生活改善調査（利用者票）'!BS30="○",1,0)</f>
        <v>0</v>
      </c>
      <c r="BY21" s="64">
        <f>IF('在宅生活改善調査（利用者票）'!BT30="○",1,0)</f>
        <v>0</v>
      </c>
      <c r="BZ21" s="64">
        <f>IF('在宅生活改善調査（利用者票）'!BU30="○",1,0)</f>
        <v>0</v>
      </c>
      <c r="CA21" s="64">
        <f>IF('在宅生活改善調査（利用者票）'!BV30="○",1,0)</f>
        <v>0</v>
      </c>
      <c r="CB21" s="64">
        <f>IF('在宅生活改善調査（利用者票）'!BW30="○",1,0)</f>
        <v>0</v>
      </c>
      <c r="CC21" s="64">
        <f>IF('在宅生活改善調査（利用者票）'!BX30="○",1,0)</f>
        <v>0</v>
      </c>
      <c r="CD21" s="64">
        <f>IF('在宅生活改善調査（利用者票）'!BY30="○",1,0)</f>
        <v>0</v>
      </c>
      <c r="CE21" s="64">
        <f>IF('在宅生活改善調査（利用者票）'!BZ30="○",1,0)</f>
        <v>0</v>
      </c>
      <c r="CF21" s="64">
        <f>IF('在宅生活改善調査（利用者票）'!CA30="○",1,0)</f>
        <v>0</v>
      </c>
      <c r="CG21" s="110">
        <f t="shared" si="0"/>
        <v>0</v>
      </c>
      <c r="CH21" s="110">
        <f t="shared" si="14"/>
        <v>0</v>
      </c>
      <c r="CI21" s="110">
        <f t="shared" si="15"/>
        <v>0</v>
      </c>
      <c r="CJ21" s="64">
        <f>'在宅生活改善調査（利用者票）'!CC30</f>
        <v>0</v>
      </c>
      <c r="CK21" s="64">
        <f>'在宅生活改善調査（利用者票）'!CD30</f>
        <v>0</v>
      </c>
      <c r="CL21" s="64">
        <f>'在宅生活改善調査（利用者票）'!CE30</f>
        <v>0</v>
      </c>
      <c r="CM21" s="110">
        <f t="shared" si="8"/>
        <v>0</v>
      </c>
    </row>
    <row r="22" spans="1:91">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9"/>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10"/>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1"/>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2"/>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3"/>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W22" s="64">
        <f>IF('在宅生活改善調査（利用者票）'!BR31="○",1,0)</f>
        <v>0</v>
      </c>
      <c r="BX22" s="64">
        <f>IF('在宅生活改善調査（利用者票）'!BS31="○",1,0)</f>
        <v>0</v>
      </c>
      <c r="BY22" s="64">
        <f>IF('在宅生活改善調査（利用者票）'!BT31="○",1,0)</f>
        <v>0</v>
      </c>
      <c r="BZ22" s="64">
        <f>IF('在宅生活改善調査（利用者票）'!BU31="○",1,0)</f>
        <v>0</v>
      </c>
      <c r="CA22" s="64">
        <f>IF('在宅生活改善調査（利用者票）'!BV31="○",1,0)</f>
        <v>0</v>
      </c>
      <c r="CB22" s="64">
        <f>IF('在宅生活改善調査（利用者票）'!BW31="○",1,0)</f>
        <v>0</v>
      </c>
      <c r="CC22" s="64">
        <f>IF('在宅生活改善調査（利用者票）'!BX31="○",1,0)</f>
        <v>0</v>
      </c>
      <c r="CD22" s="64">
        <f>IF('在宅生活改善調査（利用者票）'!BY31="○",1,0)</f>
        <v>0</v>
      </c>
      <c r="CE22" s="64">
        <f>IF('在宅生活改善調査（利用者票）'!BZ31="○",1,0)</f>
        <v>0</v>
      </c>
      <c r="CF22" s="64">
        <f>IF('在宅生活改善調査（利用者票）'!CA31="○",1,0)</f>
        <v>0</v>
      </c>
      <c r="CG22" s="110">
        <f t="shared" si="0"/>
        <v>0</v>
      </c>
      <c r="CH22" s="110">
        <f t="shared" si="14"/>
        <v>0</v>
      </c>
      <c r="CI22" s="110">
        <f t="shared" si="15"/>
        <v>0</v>
      </c>
      <c r="CJ22" s="64">
        <f>'在宅生活改善調査（利用者票）'!CC31</f>
        <v>0</v>
      </c>
      <c r="CK22" s="64">
        <f>'在宅生活改善調査（利用者票）'!CD31</f>
        <v>0</v>
      </c>
      <c r="CL22" s="64">
        <f>'在宅生活改善調査（利用者票）'!CE31</f>
        <v>0</v>
      </c>
      <c r="CM22" s="110">
        <f t="shared" si="8"/>
        <v>0</v>
      </c>
    </row>
    <row r="23" spans="1:91">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9"/>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10"/>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1"/>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2"/>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3"/>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W23" s="64">
        <f>IF('在宅生活改善調査（利用者票）'!BR32="○",1,0)</f>
        <v>0</v>
      </c>
      <c r="BX23" s="64">
        <f>IF('在宅生活改善調査（利用者票）'!BS32="○",1,0)</f>
        <v>0</v>
      </c>
      <c r="BY23" s="64">
        <f>IF('在宅生活改善調査（利用者票）'!BT32="○",1,0)</f>
        <v>0</v>
      </c>
      <c r="BZ23" s="64">
        <f>IF('在宅生活改善調査（利用者票）'!BU32="○",1,0)</f>
        <v>0</v>
      </c>
      <c r="CA23" s="64">
        <f>IF('在宅生活改善調査（利用者票）'!BV32="○",1,0)</f>
        <v>0</v>
      </c>
      <c r="CB23" s="64">
        <f>IF('在宅生活改善調査（利用者票）'!BW32="○",1,0)</f>
        <v>0</v>
      </c>
      <c r="CC23" s="64">
        <f>IF('在宅生活改善調査（利用者票）'!BX32="○",1,0)</f>
        <v>0</v>
      </c>
      <c r="CD23" s="64">
        <f>IF('在宅生活改善調査（利用者票）'!BY32="○",1,0)</f>
        <v>0</v>
      </c>
      <c r="CE23" s="64">
        <f>IF('在宅生活改善調査（利用者票）'!BZ32="○",1,0)</f>
        <v>0</v>
      </c>
      <c r="CF23" s="64">
        <f>IF('在宅生活改善調査（利用者票）'!CA32="○",1,0)</f>
        <v>0</v>
      </c>
      <c r="CG23" s="110">
        <f t="shared" si="0"/>
        <v>0</v>
      </c>
      <c r="CH23" s="110">
        <f t="shared" si="14"/>
        <v>0</v>
      </c>
      <c r="CI23" s="110">
        <f t="shared" si="15"/>
        <v>0</v>
      </c>
      <c r="CJ23" s="64">
        <f>'在宅生活改善調査（利用者票）'!CC32</f>
        <v>0</v>
      </c>
      <c r="CK23" s="64">
        <f>'在宅生活改善調査（利用者票）'!CD32</f>
        <v>0</v>
      </c>
      <c r="CL23" s="64">
        <f>'在宅生活改善調査（利用者票）'!CE32</f>
        <v>0</v>
      </c>
      <c r="CM23" s="110">
        <f t="shared" si="8"/>
        <v>0</v>
      </c>
    </row>
    <row r="24" spans="1:91">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9"/>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10"/>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1"/>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2"/>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3"/>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W24" s="64">
        <f>IF('在宅生活改善調査（利用者票）'!BR33="○",1,0)</f>
        <v>0</v>
      </c>
      <c r="BX24" s="64">
        <f>IF('在宅生活改善調査（利用者票）'!BS33="○",1,0)</f>
        <v>0</v>
      </c>
      <c r="BY24" s="64">
        <f>IF('在宅生活改善調査（利用者票）'!BT33="○",1,0)</f>
        <v>0</v>
      </c>
      <c r="BZ24" s="64">
        <f>IF('在宅生活改善調査（利用者票）'!BU33="○",1,0)</f>
        <v>0</v>
      </c>
      <c r="CA24" s="64">
        <f>IF('在宅生活改善調査（利用者票）'!BV33="○",1,0)</f>
        <v>0</v>
      </c>
      <c r="CB24" s="64">
        <f>IF('在宅生活改善調査（利用者票）'!BW33="○",1,0)</f>
        <v>0</v>
      </c>
      <c r="CC24" s="64">
        <f>IF('在宅生活改善調査（利用者票）'!BX33="○",1,0)</f>
        <v>0</v>
      </c>
      <c r="CD24" s="64">
        <f>IF('在宅生活改善調査（利用者票）'!BY33="○",1,0)</f>
        <v>0</v>
      </c>
      <c r="CE24" s="64">
        <f>IF('在宅生活改善調査（利用者票）'!BZ33="○",1,0)</f>
        <v>0</v>
      </c>
      <c r="CF24" s="64">
        <f>IF('在宅生活改善調査（利用者票）'!CA33="○",1,0)</f>
        <v>0</v>
      </c>
      <c r="CG24" s="110">
        <f t="shared" si="0"/>
        <v>0</v>
      </c>
      <c r="CH24" s="110">
        <f t="shared" si="14"/>
        <v>0</v>
      </c>
      <c r="CI24" s="110">
        <f t="shared" si="15"/>
        <v>0</v>
      </c>
      <c r="CJ24" s="64">
        <f>'在宅生活改善調査（利用者票）'!CC33</f>
        <v>0</v>
      </c>
      <c r="CK24" s="64">
        <f>'在宅生活改善調査（利用者票）'!CD33</f>
        <v>0</v>
      </c>
      <c r="CL24" s="64">
        <f>'在宅生活改善調査（利用者票）'!CE33</f>
        <v>0</v>
      </c>
      <c r="CM24" s="110">
        <f t="shared" si="8"/>
        <v>0</v>
      </c>
    </row>
    <row r="25" spans="1:91">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9"/>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10"/>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1"/>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2"/>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3"/>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W25" s="64">
        <f>IF('在宅生活改善調査（利用者票）'!BR34="○",1,0)</f>
        <v>0</v>
      </c>
      <c r="BX25" s="64">
        <f>IF('在宅生活改善調査（利用者票）'!BS34="○",1,0)</f>
        <v>0</v>
      </c>
      <c r="BY25" s="64">
        <f>IF('在宅生活改善調査（利用者票）'!BT34="○",1,0)</f>
        <v>0</v>
      </c>
      <c r="BZ25" s="64">
        <f>IF('在宅生活改善調査（利用者票）'!BU34="○",1,0)</f>
        <v>0</v>
      </c>
      <c r="CA25" s="64">
        <f>IF('在宅生活改善調査（利用者票）'!BV34="○",1,0)</f>
        <v>0</v>
      </c>
      <c r="CB25" s="64">
        <f>IF('在宅生活改善調査（利用者票）'!BW34="○",1,0)</f>
        <v>0</v>
      </c>
      <c r="CC25" s="64">
        <f>IF('在宅生活改善調査（利用者票）'!BX34="○",1,0)</f>
        <v>0</v>
      </c>
      <c r="CD25" s="64">
        <f>IF('在宅生活改善調査（利用者票）'!BY34="○",1,0)</f>
        <v>0</v>
      </c>
      <c r="CE25" s="64">
        <f>IF('在宅生活改善調査（利用者票）'!BZ34="○",1,0)</f>
        <v>0</v>
      </c>
      <c r="CF25" s="64">
        <f>IF('在宅生活改善調査（利用者票）'!CA34="○",1,0)</f>
        <v>0</v>
      </c>
      <c r="CG25" s="110">
        <f t="shared" si="0"/>
        <v>0</v>
      </c>
      <c r="CH25" s="110">
        <f t="shared" si="14"/>
        <v>0</v>
      </c>
      <c r="CI25" s="110">
        <f t="shared" si="15"/>
        <v>0</v>
      </c>
      <c r="CJ25" s="64">
        <f>'在宅生活改善調査（利用者票）'!CC34</f>
        <v>0</v>
      </c>
      <c r="CK25" s="64">
        <f>'在宅生活改善調査（利用者票）'!CD34</f>
        <v>0</v>
      </c>
      <c r="CL25" s="64">
        <f>'在宅生活改善調査（利用者票）'!CE34</f>
        <v>0</v>
      </c>
      <c r="CM25" s="110">
        <f t="shared" si="8"/>
        <v>0</v>
      </c>
    </row>
    <row r="26" spans="1:91">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9"/>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10"/>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1"/>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2"/>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3"/>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W26" s="64">
        <f>IF('在宅生活改善調査（利用者票）'!BR35="○",1,0)</f>
        <v>0</v>
      </c>
      <c r="BX26" s="64">
        <f>IF('在宅生活改善調査（利用者票）'!BS35="○",1,0)</f>
        <v>0</v>
      </c>
      <c r="BY26" s="64">
        <f>IF('在宅生活改善調査（利用者票）'!BT35="○",1,0)</f>
        <v>0</v>
      </c>
      <c r="BZ26" s="64">
        <f>IF('在宅生活改善調査（利用者票）'!BU35="○",1,0)</f>
        <v>0</v>
      </c>
      <c r="CA26" s="64">
        <f>IF('在宅生活改善調査（利用者票）'!BV35="○",1,0)</f>
        <v>0</v>
      </c>
      <c r="CB26" s="64">
        <f>IF('在宅生活改善調査（利用者票）'!BW35="○",1,0)</f>
        <v>0</v>
      </c>
      <c r="CC26" s="64">
        <f>IF('在宅生活改善調査（利用者票）'!BX35="○",1,0)</f>
        <v>0</v>
      </c>
      <c r="CD26" s="64">
        <f>IF('在宅生活改善調査（利用者票）'!BY35="○",1,0)</f>
        <v>0</v>
      </c>
      <c r="CE26" s="64">
        <f>IF('在宅生活改善調査（利用者票）'!BZ35="○",1,0)</f>
        <v>0</v>
      </c>
      <c r="CF26" s="64">
        <f>IF('在宅生活改善調査（利用者票）'!CA35="○",1,0)</f>
        <v>0</v>
      </c>
      <c r="CG26" s="110">
        <f t="shared" si="0"/>
        <v>0</v>
      </c>
      <c r="CH26" s="110">
        <f t="shared" si="14"/>
        <v>0</v>
      </c>
      <c r="CI26" s="110">
        <f t="shared" si="15"/>
        <v>0</v>
      </c>
      <c r="CJ26" s="64">
        <f>'在宅生活改善調査（利用者票）'!CC35</f>
        <v>0</v>
      </c>
      <c r="CK26" s="64">
        <f>'在宅生活改善調査（利用者票）'!CD35</f>
        <v>0</v>
      </c>
      <c r="CL26" s="64">
        <f>'在宅生活改善調査（利用者票）'!CE35</f>
        <v>0</v>
      </c>
      <c r="CM26" s="110">
        <f t="shared" si="8"/>
        <v>0</v>
      </c>
    </row>
    <row r="27" spans="1:91">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9"/>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10"/>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1"/>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2"/>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3"/>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W27" s="64">
        <f>IF('在宅生活改善調査（利用者票）'!BR36="○",1,0)</f>
        <v>0</v>
      </c>
      <c r="BX27" s="64">
        <f>IF('在宅生活改善調査（利用者票）'!BS36="○",1,0)</f>
        <v>0</v>
      </c>
      <c r="BY27" s="64">
        <f>IF('在宅生活改善調査（利用者票）'!BT36="○",1,0)</f>
        <v>0</v>
      </c>
      <c r="BZ27" s="64">
        <f>IF('在宅生活改善調査（利用者票）'!BU36="○",1,0)</f>
        <v>0</v>
      </c>
      <c r="CA27" s="64">
        <f>IF('在宅生活改善調査（利用者票）'!BV36="○",1,0)</f>
        <v>0</v>
      </c>
      <c r="CB27" s="64">
        <f>IF('在宅生活改善調査（利用者票）'!BW36="○",1,0)</f>
        <v>0</v>
      </c>
      <c r="CC27" s="64">
        <f>IF('在宅生活改善調査（利用者票）'!BX36="○",1,0)</f>
        <v>0</v>
      </c>
      <c r="CD27" s="64">
        <f>IF('在宅生活改善調査（利用者票）'!BY36="○",1,0)</f>
        <v>0</v>
      </c>
      <c r="CE27" s="64">
        <f>IF('在宅生活改善調査（利用者票）'!BZ36="○",1,0)</f>
        <v>0</v>
      </c>
      <c r="CF27" s="64">
        <f>IF('在宅生活改善調査（利用者票）'!CA36="○",1,0)</f>
        <v>0</v>
      </c>
      <c r="CG27" s="110">
        <f t="shared" si="0"/>
        <v>0</v>
      </c>
      <c r="CH27" s="110">
        <f t="shared" si="14"/>
        <v>0</v>
      </c>
      <c r="CI27" s="110">
        <f t="shared" si="15"/>
        <v>0</v>
      </c>
      <c r="CJ27" s="64">
        <f>'在宅生活改善調査（利用者票）'!CC36</f>
        <v>0</v>
      </c>
      <c r="CK27" s="64">
        <f>'在宅生活改善調査（利用者票）'!CD36</f>
        <v>0</v>
      </c>
      <c r="CL27" s="64">
        <f>'在宅生活改善調査（利用者票）'!CE36</f>
        <v>0</v>
      </c>
      <c r="CM27" s="110">
        <f t="shared" si="8"/>
        <v>0</v>
      </c>
    </row>
    <row r="28" spans="1:91">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9"/>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10"/>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1"/>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2"/>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3"/>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W28" s="64">
        <f>IF('在宅生活改善調査（利用者票）'!BR37="○",1,0)</f>
        <v>0</v>
      </c>
      <c r="BX28" s="64">
        <f>IF('在宅生活改善調査（利用者票）'!BS37="○",1,0)</f>
        <v>0</v>
      </c>
      <c r="BY28" s="64">
        <f>IF('在宅生活改善調査（利用者票）'!BT37="○",1,0)</f>
        <v>0</v>
      </c>
      <c r="BZ28" s="64">
        <f>IF('在宅生活改善調査（利用者票）'!BU37="○",1,0)</f>
        <v>0</v>
      </c>
      <c r="CA28" s="64">
        <f>IF('在宅生活改善調査（利用者票）'!BV37="○",1,0)</f>
        <v>0</v>
      </c>
      <c r="CB28" s="64">
        <f>IF('在宅生活改善調査（利用者票）'!BW37="○",1,0)</f>
        <v>0</v>
      </c>
      <c r="CC28" s="64">
        <f>IF('在宅生活改善調査（利用者票）'!BX37="○",1,0)</f>
        <v>0</v>
      </c>
      <c r="CD28" s="64">
        <f>IF('在宅生活改善調査（利用者票）'!BY37="○",1,0)</f>
        <v>0</v>
      </c>
      <c r="CE28" s="64">
        <f>IF('在宅生活改善調査（利用者票）'!BZ37="○",1,0)</f>
        <v>0</v>
      </c>
      <c r="CF28" s="64">
        <f>IF('在宅生活改善調査（利用者票）'!CA37="○",1,0)</f>
        <v>0</v>
      </c>
      <c r="CG28" s="110">
        <f t="shared" si="0"/>
        <v>0</v>
      </c>
      <c r="CH28" s="110">
        <f t="shared" si="14"/>
        <v>0</v>
      </c>
      <c r="CI28" s="110">
        <f t="shared" si="15"/>
        <v>0</v>
      </c>
      <c r="CJ28" s="64">
        <f>'在宅生活改善調査（利用者票）'!CC37</f>
        <v>0</v>
      </c>
      <c r="CK28" s="64">
        <f>'在宅生活改善調査（利用者票）'!CD37</f>
        <v>0</v>
      </c>
      <c r="CL28" s="64">
        <f>'在宅生活改善調査（利用者票）'!CE37</f>
        <v>0</v>
      </c>
      <c r="CM28" s="110">
        <f t="shared" si="8"/>
        <v>0</v>
      </c>
    </row>
    <row r="29" spans="1:91">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9"/>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10"/>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1"/>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2"/>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3"/>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W29" s="64">
        <f>IF('在宅生活改善調査（利用者票）'!BR38="○",1,0)</f>
        <v>0</v>
      </c>
      <c r="BX29" s="64">
        <f>IF('在宅生活改善調査（利用者票）'!BS38="○",1,0)</f>
        <v>0</v>
      </c>
      <c r="BY29" s="64">
        <f>IF('在宅生活改善調査（利用者票）'!BT38="○",1,0)</f>
        <v>0</v>
      </c>
      <c r="BZ29" s="64">
        <f>IF('在宅生活改善調査（利用者票）'!BU38="○",1,0)</f>
        <v>0</v>
      </c>
      <c r="CA29" s="64">
        <f>IF('在宅生活改善調査（利用者票）'!BV38="○",1,0)</f>
        <v>0</v>
      </c>
      <c r="CB29" s="64">
        <f>IF('在宅生活改善調査（利用者票）'!BW38="○",1,0)</f>
        <v>0</v>
      </c>
      <c r="CC29" s="64">
        <f>IF('在宅生活改善調査（利用者票）'!BX38="○",1,0)</f>
        <v>0</v>
      </c>
      <c r="CD29" s="64">
        <f>IF('在宅生活改善調査（利用者票）'!BY38="○",1,0)</f>
        <v>0</v>
      </c>
      <c r="CE29" s="64">
        <f>IF('在宅生活改善調査（利用者票）'!BZ38="○",1,0)</f>
        <v>0</v>
      </c>
      <c r="CF29" s="64">
        <f>IF('在宅生活改善調査（利用者票）'!CA38="○",1,0)</f>
        <v>0</v>
      </c>
      <c r="CG29" s="110">
        <f t="shared" si="0"/>
        <v>0</v>
      </c>
      <c r="CH29" s="110">
        <f t="shared" si="14"/>
        <v>0</v>
      </c>
      <c r="CI29" s="110">
        <f t="shared" si="15"/>
        <v>0</v>
      </c>
      <c r="CJ29" s="64">
        <f>'在宅生活改善調査（利用者票）'!CC38</f>
        <v>0</v>
      </c>
      <c r="CK29" s="64">
        <f>'在宅生活改善調査（利用者票）'!CD38</f>
        <v>0</v>
      </c>
      <c r="CL29" s="64">
        <f>'在宅生活改善調査（利用者票）'!CE38</f>
        <v>0</v>
      </c>
      <c r="CM29" s="110">
        <f t="shared" si="8"/>
        <v>0</v>
      </c>
    </row>
    <row r="30" spans="1:91">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9"/>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10"/>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1"/>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2"/>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3"/>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W30" s="64">
        <f>IF('在宅生活改善調査（利用者票）'!BR39="○",1,0)</f>
        <v>0</v>
      </c>
      <c r="BX30" s="64">
        <f>IF('在宅生活改善調査（利用者票）'!BS39="○",1,0)</f>
        <v>0</v>
      </c>
      <c r="BY30" s="64">
        <f>IF('在宅生活改善調査（利用者票）'!BT39="○",1,0)</f>
        <v>0</v>
      </c>
      <c r="BZ30" s="64">
        <f>IF('在宅生活改善調査（利用者票）'!BU39="○",1,0)</f>
        <v>0</v>
      </c>
      <c r="CA30" s="64">
        <f>IF('在宅生活改善調査（利用者票）'!BV39="○",1,0)</f>
        <v>0</v>
      </c>
      <c r="CB30" s="64">
        <f>IF('在宅生活改善調査（利用者票）'!BW39="○",1,0)</f>
        <v>0</v>
      </c>
      <c r="CC30" s="64">
        <f>IF('在宅生活改善調査（利用者票）'!BX39="○",1,0)</f>
        <v>0</v>
      </c>
      <c r="CD30" s="64">
        <f>IF('在宅生活改善調査（利用者票）'!BY39="○",1,0)</f>
        <v>0</v>
      </c>
      <c r="CE30" s="64">
        <f>IF('在宅生活改善調査（利用者票）'!BZ39="○",1,0)</f>
        <v>0</v>
      </c>
      <c r="CF30" s="64">
        <f>IF('在宅生活改善調査（利用者票）'!CA39="○",1,0)</f>
        <v>0</v>
      </c>
      <c r="CG30" s="110">
        <f t="shared" si="0"/>
        <v>0</v>
      </c>
      <c r="CH30" s="110">
        <f t="shared" si="14"/>
        <v>0</v>
      </c>
      <c r="CI30" s="110">
        <f t="shared" si="15"/>
        <v>0</v>
      </c>
      <c r="CJ30" s="64">
        <f>'在宅生活改善調査（利用者票）'!CC39</f>
        <v>0</v>
      </c>
      <c r="CK30" s="64">
        <f>'在宅生活改善調査（利用者票）'!CD39</f>
        <v>0</v>
      </c>
      <c r="CL30" s="64">
        <f>'在宅生活改善調査（利用者票）'!CE39</f>
        <v>0</v>
      </c>
      <c r="CM30" s="110">
        <f t="shared" si="8"/>
        <v>0</v>
      </c>
    </row>
    <row r="31" spans="1:91">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9"/>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10"/>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1"/>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2"/>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3"/>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W31" s="64">
        <f>IF('在宅生活改善調査（利用者票）'!BR40="○",1,0)</f>
        <v>0</v>
      </c>
      <c r="BX31" s="64">
        <f>IF('在宅生活改善調査（利用者票）'!BS40="○",1,0)</f>
        <v>0</v>
      </c>
      <c r="BY31" s="64">
        <f>IF('在宅生活改善調査（利用者票）'!BT40="○",1,0)</f>
        <v>0</v>
      </c>
      <c r="BZ31" s="64">
        <f>IF('在宅生活改善調査（利用者票）'!BU40="○",1,0)</f>
        <v>0</v>
      </c>
      <c r="CA31" s="64">
        <f>IF('在宅生活改善調査（利用者票）'!BV40="○",1,0)</f>
        <v>0</v>
      </c>
      <c r="CB31" s="64">
        <f>IF('在宅生活改善調査（利用者票）'!BW40="○",1,0)</f>
        <v>0</v>
      </c>
      <c r="CC31" s="64">
        <f>IF('在宅生活改善調査（利用者票）'!BX40="○",1,0)</f>
        <v>0</v>
      </c>
      <c r="CD31" s="64">
        <f>IF('在宅生活改善調査（利用者票）'!BY40="○",1,0)</f>
        <v>0</v>
      </c>
      <c r="CE31" s="64">
        <f>IF('在宅生活改善調査（利用者票）'!BZ40="○",1,0)</f>
        <v>0</v>
      </c>
      <c r="CF31" s="64">
        <f>IF('在宅生活改善調査（利用者票）'!CA40="○",1,0)</f>
        <v>0</v>
      </c>
      <c r="CG31" s="110">
        <f t="shared" si="0"/>
        <v>0</v>
      </c>
      <c r="CH31" s="110">
        <f t="shared" si="14"/>
        <v>0</v>
      </c>
      <c r="CI31" s="110">
        <f t="shared" si="15"/>
        <v>0</v>
      </c>
      <c r="CJ31" s="64">
        <f>'在宅生活改善調査（利用者票）'!CC40</f>
        <v>0</v>
      </c>
      <c r="CK31" s="64">
        <f>'在宅生活改善調査（利用者票）'!CD40</f>
        <v>0</v>
      </c>
      <c r="CL31" s="64">
        <f>'在宅生活改善調査（利用者票）'!CE40</f>
        <v>0</v>
      </c>
      <c r="CM31" s="110">
        <f t="shared" si="8"/>
        <v>0</v>
      </c>
    </row>
    <row r="32" spans="1:91">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9"/>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10"/>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1"/>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2"/>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3"/>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W32" s="64">
        <f>IF('在宅生活改善調査（利用者票）'!BR41="○",1,0)</f>
        <v>0</v>
      </c>
      <c r="BX32" s="64">
        <f>IF('在宅生活改善調査（利用者票）'!BS41="○",1,0)</f>
        <v>0</v>
      </c>
      <c r="BY32" s="64">
        <f>IF('在宅生活改善調査（利用者票）'!BT41="○",1,0)</f>
        <v>0</v>
      </c>
      <c r="BZ32" s="64">
        <f>IF('在宅生活改善調査（利用者票）'!BU41="○",1,0)</f>
        <v>0</v>
      </c>
      <c r="CA32" s="64">
        <f>IF('在宅生活改善調査（利用者票）'!BV41="○",1,0)</f>
        <v>0</v>
      </c>
      <c r="CB32" s="64">
        <f>IF('在宅生活改善調査（利用者票）'!BW41="○",1,0)</f>
        <v>0</v>
      </c>
      <c r="CC32" s="64">
        <f>IF('在宅生活改善調査（利用者票）'!BX41="○",1,0)</f>
        <v>0</v>
      </c>
      <c r="CD32" s="64">
        <f>IF('在宅生活改善調査（利用者票）'!BY41="○",1,0)</f>
        <v>0</v>
      </c>
      <c r="CE32" s="64">
        <f>IF('在宅生活改善調査（利用者票）'!BZ41="○",1,0)</f>
        <v>0</v>
      </c>
      <c r="CF32" s="64">
        <f>IF('在宅生活改善調査（利用者票）'!CA41="○",1,0)</f>
        <v>0</v>
      </c>
      <c r="CG32" s="110">
        <f t="shared" si="0"/>
        <v>0</v>
      </c>
      <c r="CH32" s="110">
        <f t="shared" si="14"/>
        <v>0</v>
      </c>
      <c r="CI32" s="110">
        <f t="shared" si="15"/>
        <v>0</v>
      </c>
      <c r="CJ32" s="64">
        <f>'在宅生活改善調査（利用者票）'!CC41</f>
        <v>0</v>
      </c>
      <c r="CK32" s="64">
        <f>'在宅生活改善調査（利用者票）'!CD41</f>
        <v>0</v>
      </c>
      <c r="CL32" s="64">
        <f>'在宅生活改善調査（利用者票）'!CE41</f>
        <v>0</v>
      </c>
      <c r="CM32" s="110">
        <f t="shared" si="8"/>
        <v>0</v>
      </c>
    </row>
    <row r="33" spans="1:91">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9"/>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10"/>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1"/>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2"/>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3"/>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W33" s="64">
        <f>IF('在宅生活改善調査（利用者票）'!BR42="○",1,0)</f>
        <v>0</v>
      </c>
      <c r="BX33" s="64">
        <f>IF('在宅生活改善調査（利用者票）'!BS42="○",1,0)</f>
        <v>0</v>
      </c>
      <c r="BY33" s="64">
        <f>IF('在宅生活改善調査（利用者票）'!BT42="○",1,0)</f>
        <v>0</v>
      </c>
      <c r="BZ33" s="64">
        <f>IF('在宅生活改善調査（利用者票）'!BU42="○",1,0)</f>
        <v>0</v>
      </c>
      <c r="CA33" s="64">
        <f>IF('在宅生活改善調査（利用者票）'!BV42="○",1,0)</f>
        <v>0</v>
      </c>
      <c r="CB33" s="64">
        <f>IF('在宅生活改善調査（利用者票）'!BW42="○",1,0)</f>
        <v>0</v>
      </c>
      <c r="CC33" s="64">
        <f>IF('在宅生活改善調査（利用者票）'!BX42="○",1,0)</f>
        <v>0</v>
      </c>
      <c r="CD33" s="64">
        <f>IF('在宅生活改善調査（利用者票）'!BY42="○",1,0)</f>
        <v>0</v>
      </c>
      <c r="CE33" s="64">
        <f>IF('在宅生活改善調査（利用者票）'!BZ42="○",1,0)</f>
        <v>0</v>
      </c>
      <c r="CF33" s="64">
        <f>IF('在宅生活改善調査（利用者票）'!CA42="○",1,0)</f>
        <v>0</v>
      </c>
      <c r="CG33" s="110">
        <f t="shared" si="0"/>
        <v>0</v>
      </c>
      <c r="CH33" s="110">
        <f t="shared" si="14"/>
        <v>0</v>
      </c>
      <c r="CI33" s="110">
        <f t="shared" si="15"/>
        <v>0</v>
      </c>
      <c r="CJ33" s="64">
        <f>'在宅生活改善調査（利用者票）'!CC42</f>
        <v>0</v>
      </c>
      <c r="CK33" s="64">
        <f>'在宅生活改善調査（利用者票）'!CD42</f>
        <v>0</v>
      </c>
      <c r="CL33" s="64">
        <f>'在宅生活改善調査（利用者票）'!CE42</f>
        <v>0</v>
      </c>
      <c r="CM33" s="110">
        <f t="shared" si="8"/>
        <v>0</v>
      </c>
    </row>
    <row r="34" spans="1:91">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9"/>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10"/>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1"/>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2"/>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3"/>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W34" s="64">
        <f>IF('在宅生活改善調査（利用者票）'!BR43="○",1,0)</f>
        <v>0</v>
      </c>
      <c r="BX34" s="64">
        <f>IF('在宅生活改善調査（利用者票）'!BS43="○",1,0)</f>
        <v>0</v>
      </c>
      <c r="BY34" s="64">
        <f>IF('在宅生活改善調査（利用者票）'!BT43="○",1,0)</f>
        <v>0</v>
      </c>
      <c r="BZ34" s="64">
        <f>IF('在宅生活改善調査（利用者票）'!BU43="○",1,0)</f>
        <v>0</v>
      </c>
      <c r="CA34" s="64">
        <f>IF('在宅生活改善調査（利用者票）'!BV43="○",1,0)</f>
        <v>0</v>
      </c>
      <c r="CB34" s="64">
        <f>IF('在宅生活改善調査（利用者票）'!BW43="○",1,0)</f>
        <v>0</v>
      </c>
      <c r="CC34" s="64">
        <f>IF('在宅生活改善調査（利用者票）'!BX43="○",1,0)</f>
        <v>0</v>
      </c>
      <c r="CD34" s="64">
        <f>IF('在宅生活改善調査（利用者票）'!BY43="○",1,0)</f>
        <v>0</v>
      </c>
      <c r="CE34" s="64">
        <f>IF('在宅生活改善調査（利用者票）'!BZ43="○",1,0)</f>
        <v>0</v>
      </c>
      <c r="CF34" s="64">
        <f>IF('在宅生活改善調査（利用者票）'!CA43="○",1,0)</f>
        <v>0</v>
      </c>
      <c r="CG34" s="110">
        <f t="shared" si="0"/>
        <v>0</v>
      </c>
      <c r="CH34" s="110">
        <f t="shared" si="14"/>
        <v>0</v>
      </c>
      <c r="CI34" s="110">
        <f t="shared" si="15"/>
        <v>0</v>
      </c>
      <c r="CJ34" s="64">
        <f>'在宅生活改善調査（利用者票）'!CC43</f>
        <v>0</v>
      </c>
      <c r="CK34" s="64">
        <f>'在宅生活改善調査（利用者票）'!CD43</f>
        <v>0</v>
      </c>
      <c r="CL34" s="64">
        <f>'在宅生活改善調査（利用者票）'!CE43</f>
        <v>0</v>
      </c>
      <c r="CM34" s="110">
        <f t="shared" si="8"/>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H5" sqref="CH5"/>
    </sheetView>
  </sheetViews>
  <sheetFormatPr defaultRowHeight="13.5"/>
  <cols>
    <col min="83" max="83" width="24.2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36</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48">
      <c r="A3" s="60" t="s">
        <v>37</v>
      </c>
      <c r="B3" s="113" t="s">
        <v>76</v>
      </c>
      <c r="C3" s="113" t="s">
        <v>196</v>
      </c>
      <c r="D3" s="113" t="s">
        <v>197</v>
      </c>
      <c r="E3" s="113" t="s">
        <v>198</v>
      </c>
      <c r="F3" s="113" t="s">
        <v>199</v>
      </c>
      <c r="G3" s="113" t="s">
        <v>200</v>
      </c>
      <c r="H3" s="113" t="s">
        <v>77</v>
      </c>
      <c r="I3" s="113" t="s">
        <v>78</v>
      </c>
      <c r="J3" s="113" t="s">
        <v>204</v>
      </c>
      <c r="K3" s="113"/>
      <c r="L3" s="113"/>
      <c r="M3" s="113"/>
      <c r="N3" s="113"/>
      <c r="O3" s="113"/>
      <c r="P3" s="113"/>
      <c r="Q3" s="113"/>
      <c r="R3" s="113"/>
      <c r="S3" s="113"/>
      <c r="T3" s="113"/>
      <c r="U3" s="113"/>
      <c r="V3" s="113"/>
      <c r="W3" s="113"/>
      <c r="X3" s="113"/>
      <c r="Y3" s="113"/>
      <c r="Z3" s="113"/>
      <c r="AA3" s="113" t="s">
        <v>96</v>
      </c>
      <c r="AB3" s="113"/>
      <c r="AC3" s="113"/>
      <c r="AD3" s="113"/>
      <c r="AE3" s="113"/>
      <c r="AF3" s="113"/>
      <c r="AG3" s="113"/>
      <c r="AH3" s="113" t="s">
        <v>97</v>
      </c>
      <c r="AI3" s="113"/>
      <c r="AJ3" s="113"/>
      <c r="AK3" s="113"/>
      <c r="AL3" s="113"/>
      <c r="AM3" s="113"/>
      <c r="AN3" s="113"/>
      <c r="AO3" s="113" t="s">
        <v>98</v>
      </c>
      <c r="AP3" s="113"/>
      <c r="AQ3" s="113"/>
      <c r="AR3" s="113"/>
      <c r="AS3" s="113"/>
      <c r="AT3" s="113"/>
      <c r="AU3" s="113"/>
      <c r="AV3" s="113"/>
      <c r="AW3" s="113" t="s">
        <v>99</v>
      </c>
      <c r="AX3" s="113"/>
      <c r="AY3" s="113"/>
      <c r="AZ3" s="113"/>
      <c r="BA3" s="113"/>
      <c r="BB3" s="113"/>
      <c r="BC3" s="113"/>
      <c r="BD3" s="113"/>
      <c r="BE3" s="113"/>
      <c r="BF3" s="113"/>
      <c r="BG3" s="113"/>
      <c r="BH3" s="113" t="s">
        <v>110</v>
      </c>
      <c r="BI3" s="113"/>
      <c r="BJ3" s="113"/>
      <c r="BK3" s="113"/>
      <c r="BL3" s="113"/>
      <c r="BM3" s="113"/>
      <c r="BN3" s="113"/>
      <c r="BO3" s="113"/>
      <c r="BP3" s="113"/>
      <c r="BQ3" s="113"/>
      <c r="BR3" s="113"/>
      <c r="BS3" s="113"/>
      <c r="BT3" s="113"/>
      <c r="BU3" s="113"/>
      <c r="BV3" s="113"/>
      <c r="BW3" s="113"/>
      <c r="BX3" s="113"/>
      <c r="BY3" s="113"/>
      <c r="BZ3" s="113"/>
      <c r="CA3" s="113"/>
      <c r="CB3" s="113" t="s">
        <v>113</v>
      </c>
      <c r="CC3" s="113" t="s">
        <v>114</v>
      </c>
      <c r="CD3" s="113" t="s">
        <v>115</v>
      </c>
    </row>
    <row r="4" spans="1:83" ht="60">
      <c r="A4" s="61" t="s">
        <v>251</v>
      </c>
      <c r="B4" s="113" t="s">
        <v>38</v>
      </c>
      <c r="C4" s="113" t="s">
        <v>38</v>
      </c>
      <c r="D4" s="113" t="s">
        <v>38</v>
      </c>
      <c r="E4" s="62" t="s">
        <v>39</v>
      </c>
      <c r="F4" s="62" t="s">
        <v>39</v>
      </c>
      <c r="G4" s="62" t="s">
        <v>39</v>
      </c>
      <c r="H4" s="62" t="s">
        <v>38</v>
      </c>
      <c r="I4" s="62" t="s">
        <v>38</v>
      </c>
      <c r="J4" s="62" t="s">
        <v>79</v>
      </c>
      <c r="K4" s="62" t="s">
        <v>80</v>
      </c>
      <c r="L4" s="62" t="s">
        <v>81</v>
      </c>
      <c r="M4" s="62" t="s">
        <v>82</v>
      </c>
      <c r="N4" s="62" t="s">
        <v>83</v>
      </c>
      <c r="O4" s="62" t="s">
        <v>84</v>
      </c>
      <c r="P4" s="62" t="s">
        <v>85</v>
      </c>
      <c r="Q4" s="62" t="s">
        <v>86</v>
      </c>
      <c r="R4" s="62" t="s">
        <v>87</v>
      </c>
      <c r="S4" s="62" t="s">
        <v>88</v>
      </c>
      <c r="T4" s="62" t="s">
        <v>89</v>
      </c>
      <c r="U4" s="62" t="s">
        <v>90</v>
      </c>
      <c r="V4" s="62" t="s">
        <v>91</v>
      </c>
      <c r="W4" s="62" t="s">
        <v>92</v>
      </c>
      <c r="X4" s="62" t="s">
        <v>93</v>
      </c>
      <c r="Y4" s="62" t="s">
        <v>109</v>
      </c>
      <c r="Z4" s="62" t="s">
        <v>95</v>
      </c>
      <c r="AA4" s="63" t="s">
        <v>40</v>
      </c>
      <c r="AB4" s="63" t="s">
        <v>41</v>
      </c>
      <c r="AC4" s="63" t="s">
        <v>42</v>
      </c>
      <c r="AD4" s="63" t="s">
        <v>43</v>
      </c>
      <c r="AE4" s="63" t="s">
        <v>44</v>
      </c>
      <c r="AF4" s="63" t="s">
        <v>45</v>
      </c>
      <c r="AG4" s="63" t="s">
        <v>46</v>
      </c>
      <c r="AH4" s="63" t="s">
        <v>40</v>
      </c>
      <c r="AI4" s="63" t="s">
        <v>47</v>
      </c>
      <c r="AJ4" s="63" t="s">
        <v>48</v>
      </c>
      <c r="AK4" s="63" t="s">
        <v>49</v>
      </c>
      <c r="AL4" s="63" t="s">
        <v>50</v>
      </c>
      <c r="AM4" s="63" t="s">
        <v>51</v>
      </c>
      <c r="AN4" s="63" t="s">
        <v>52</v>
      </c>
      <c r="AO4" s="63" t="s">
        <v>40</v>
      </c>
      <c r="AP4" s="63" t="s">
        <v>53</v>
      </c>
      <c r="AQ4" s="63" t="s">
        <v>54</v>
      </c>
      <c r="AR4" s="63" t="s">
        <v>55</v>
      </c>
      <c r="AS4" s="63" t="s">
        <v>51</v>
      </c>
      <c r="AT4" s="63" t="s">
        <v>56</v>
      </c>
      <c r="AU4" s="63" t="s">
        <v>57</v>
      </c>
      <c r="AV4" s="63" t="s">
        <v>58</v>
      </c>
      <c r="AW4" s="63" t="s">
        <v>100</v>
      </c>
      <c r="AX4" s="63" t="s">
        <v>101</v>
      </c>
      <c r="AY4" s="63" t="s">
        <v>102</v>
      </c>
      <c r="AZ4" s="63" t="s">
        <v>103</v>
      </c>
      <c r="BA4" s="63" t="s">
        <v>104</v>
      </c>
      <c r="BB4" s="63" t="s">
        <v>105</v>
      </c>
      <c r="BC4" s="63" t="s">
        <v>106</v>
      </c>
      <c r="BD4" s="63" t="s">
        <v>107</v>
      </c>
      <c r="BE4" s="63" t="s">
        <v>108</v>
      </c>
      <c r="BF4" s="63" t="s">
        <v>93</v>
      </c>
      <c r="BG4" s="63" t="s">
        <v>109</v>
      </c>
      <c r="BH4" s="63" t="s">
        <v>59</v>
      </c>
      <c r="BI4" s="63" t="s">
        <v>60</v>
      </c>
      <c r="BJ4" s="63" t="s">
        <v>61</v>
      </c>
      <c r="BK4" s="63" t="s">
        <v>62</v>
      </c>
      <c r="BL4" s="63" t="s">
        <v>63</v>
      </c>
      <c r="BM4" s="63" t="s">
        <v>64</v>
      </c>
      <c r="BN4" s="63" t="s">
        <v>65</v>
      </c>
      <c r="BO4" s="63" t="s">
        <v>66</v>
      </c>
      <c r="BP4" s="63" t="s">
        <v>67</v>
      </c>
      <c r="BQ4" s="63" t="s">
        <v>111</v>
      </c>
      <c r="BR4" s="63" t="s">
        <v>112</v>
      </c>
      <c r="BS4" s="63" t="s">
        <v>68</v>
      </c>
      <c r="BT4" s="63" t="s">
        <v>69</v>
      </c>
      <c r="BU4" s="63" t="s">
        <v>70</v>
      </c>
      <c r="BV4" s="63" t="s">
        <v>71</v>
      </c>
      <c r="BW4" s="63" t="s">
        <v>72</v>
      </c>
      <c r="BX4" s="63" t="s">
        <v>73</v>
      </c>
      <c r="BY4" s="63" t="s">
        <v>231</v>
      </c>
      <c r="BZ4" s="63" t="s">
        <v>75</v>
      </c>
      <c r="CA4" s="63" t="s">
        <v>206</v>
      </c>
      <c r="CB4" s="62" t="s">
        <v>39</v>
      </c>
      <c r="CC4" s="62" t="s">
        <v>39</v>
      </c>
      <c r="CD4" s="62" t="s">
        <v>39</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IF(転記作業用!$CG5=0,"-",転記作業用!BL5)</f>
        <v>-</v>
      </c>
      <c r="BI5" s="64" t="str">
        <f>IF(転記作業用!$CG5=0,"-",MIN(SUM(転記作業用!BM5:BN5),1))</f>
        <v>-</v>
      </c>
      <c r="BJ5" s="64" t="str">
        <f>IF(転記作業用!$CG5=0,"-",転記作業用!BO5)</f>
        <v>-</v>
      </c>
      <c r="BK5" s="64" t="str">
        <f>IF(転記作業用!$CG5=0,"-",転記作業用!BP5)</f>
        <v>-</v>
      </c>
      <c r="BL5" s="64" t="str">
        <f>IF(転記作業用!$CG5=0,"-",転記作業用!BQ5)</f>
        <v>-</v>
      </c>
      <c r="BM5" s="64" t="str">
        <f>IF(転記作業用!$CG5=0,"-",転記作業用!BR5)</f>
        <v>-</v>
      </c>
      <c r="BN5" s="64" t="str">
        <f>IF(転記作業用!$CG5=0,"-",転記作業用!BS5)</f>
        <v>-</v>
      </c>
      <c r="BO5" s="64" t="str">
        <f>IF(転記作業用!$CG5=0,"-",転記作業用!BT5)</f>
        <v>-</v>
      </c>
      <c r="BP5" s="64" t="str">
        <f>IF(転記作業用!$CG5=0,"-",転記作業用!BU5)</f>
        <v>-</v>
      </c>
      <c r="BQ5" t="str">
        <f>IF(転記作業用!$CG5=0,"-",0)</f>
        <v>-</v>
      </c>
      <c r="BR5" s="64" t="str">
        <f>IF(転記作業用!$CG5=0,"-",転記作業用!BW5)</f>
        <v>-</v>
      </c>
      <c r="BS5" s="64" t="str">
        <f>IF(転記作業用!$CG5=0,"-",転記作業用!BX5)</f>
        <v>-</v>
      </c>
      <c r="BT5" s="64" t="str">
        <f>IF(転記作業用!$CG5=0,"-",転記作業用!BY5)</f>
        <v>-</v>
      </c>
      <c r="BU5" s="64" t="str">
        <f>IF(転記作業用!$CG5=0,"-",転記作業用!BZ5)</f>
        <v>-</v>
      </c>
      <c r="BV5" s="64" t="str">
        <f>IF(転記作業用!$CG5=0,"-",転記作業用!CA5)</f>
        <v>-</v>
      </c>
      <c r="BW5" s="64" t="str">
        <f>IF(転記作業用!$CG5=0,"-",転記作業用!CB5)</f>
        <v>-</v>
      </c>
      <c r="BX5" s="64" t="str">
        <f>IF(転記作業用!$CG5=0,"-",転記作業用!CC5)</f>
        <v>-</v>
      </c>
      <c r="BY5" s="64" t="str">
        <f>IF(転記作業用!$CG5=0,"-",転記作業用!CD5)</f>
        <v>-</v>
      </c>
      <c r="BZ5" s="64" t="str">
        <f>IF(転記作業用!$CG5=0,"-",転記作業用!CE5)</f>
        <v>-</v>
      </c>
      <c r="CA5" s="64" t="str">
        <f>IF(転記作業用!$CG5=0,"-",転記作業用!CF5)</f>
        <v>-</v>
      </c>
      <c r="CB5" s="64" t="str">
        <f>IF(転記作業用!CH5&lt;1,"*",IF(AND(転記作業用!CH5&gt;=1,'在宅生活改善調査（利用者票）'!CC14=""),"-",'在宅生活改善調査（利用者票）'!CC14))</f>
        <v>*</v>
      </c>
      <c r="CC5" s="64" t="str">
        <f>IF(転記作業用!CI5&lt;1,"*",IF(AND(転記作業用!CI5&gt;=1,'在宅生活改善調査（利用者票）'!CD14=""),"-",'在宅生活改善調査（利用者票）'!CD14))</f>
        <v>*</v>
      </c>
      <c r="CD5" s="64" t="str">
        <f>IF($BZ5&lt;&gt;1,"*",IF(AND($BZ5=1,'在宅生活改善調査（利用者票）'!CE14=""),"-",'在宅生活改善調査（利用者票）'!CE14))</f>
        <v>*</v>
      </c>
      <c r="CE5" t="str">
        <f>IF(OR('在宅生活改善調査（利用者票）'!CG14&lt;&gt;"",'在宅生活改善調査（利用者票）'!CH14&lt;&gt;"",'在宅生活改善調査（利用者票）'!CI14&lt;&gt;"",'在宅生活改善調査（利用者票）'!CJ14&lt;&gt;"",'在宅生活改善調査（利用者票）'!CM14&lt;&gt;"",'在宅生活改善調査（利用者票）'!CN14&lt;&gt;"",'在宅生活改善調査（利用者票）'!CO14&lt;&gt;"",'在宅生活改善調査（利用者票）'!CP14&lt;&gt;"",'在宅生活改善調査（利用者票）'!CQ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IF(転記作業用!$CG6=0,"-",転記作業用!BL6)</f>
        <v>-</v>
      </c>
      <c r="BI6" s="64" t="str">
        <f>IF(転記作業用!$CG6=0,"-",MIN(SUM(転記作業用!BM6:BN6),1))</f>
        <v>-</v>
      </c>
      <c r="BJ6" s="64" t="str">
        <f>IF(転記作業用!$CG6=0,"-",転記作業用!BO6)</f>
        <v>-</v>
      </c>
      <c r="BK6" s="64" t="str">
        <f>IF(転記作業用!$CG6=0,"-",転記作業用!BP6)</f>
        <v>-</v>
      </c>
      <c r="BL6" s="64" t="str">
        <f>IF(転記作業用!$CG6=0,"-",転記作業用!BQ6)</f>
        <v>-</v>
      </c>
      <c r="BM6" s="64" t="str">
        <f>IF(転記作業用!$CG6=0,"-",転記作業用!BR6)</f>
        <v>-</v>
      </c>
      <c r="BN6" s="64" t="str">
        <f>IF(転記作業用!$CG6=0,"-",転記作業用!BS6)</f>
        <v>-</v>
      </c>
      <c r="BO6" s="64" t="str">
        <f>IF(転記作業用!$CG6=0,"-",転記作業用!BT6)</f>
        <v>-</v>
      </c>
      <c r="BP6" s="64" t="str">
        <f>IF(転記作業用!$CG6=0,"-",転記作業用!BU6)</f>
        <v>-</v>
      </c>
      <c r="BQ6" t="str">
        <f>IF(転記作業用!$CG6=0,"-",0)</f>
        <v>-</v>
      </c>
      <c r="BR6" s="64" t="str">
        <f>IF(転記作業用!$CG6=0,"-",転記作業用!BW6)</f>
        <v>-</v>
      </c>
      <c r="BS6" s="64" t="str">
        <f>IF(転記作業用!$CG6=0,"-",転記作業用!BX6)</f>
        <v>-</v>
      </c>
      <c r="BT6" s="64" t="str">
        <f>IF(転記作業用!$CG6=0,"-",転記作業用!BY6)</f>
        <v>-</v>
      </c>
      <c r="BU6" s="64" t="str">
        <f>IF(転記作業用!$CG6=0,"-",転記作業用!BZ6)</f>
        <v>-</v>
      </c>
      <c r="BV6" s="64" t="str">
        <f>IF(転記作業用!$CG6=0,"-",転記作業用!CA6)</f>
        <v>-</v>
      </c>
      <c r="BW6" s="64" t="str">
        <f>IF(転記作業用!$CG6=0,"-",転記作業用!CB6)</f>
        <v>-</v>
      </c>
      <c r="BX6" s="64" t="str">
        <f>IF(転記作業用!$CG6=0,"-",転記作業用!CC6)</f>
        <v>-</v>
      </c>
      <c r="BY6" s="64" t="str">
        <f>IF(転記作業用!$CG6=0,"-",転記作業用!CD6)</f>
        <v>-</v>
      </c>
      <c r="BZ6" s="64" t="str">
        <f>IF(転記作業用!$CG6=0,"-",転記作業用!CE6)</f>
        <v>-</v>
      </c>
      <c r="CA6" s="64" t="str">
        <f>IF(転記作業用!$CG6=0,"-",転記作業用!CF6)</f>
        <v>-</v>
      </c>
      <c r="CB6" s="64" t="str">
        <f>IF(転記作業用!CH6&lt;1,"*",IF(AND(転記作業用!CH6&gt;=1,'在宅生活改善調査（利用者票）'!CC15=""),"-",'在宅生活改善調査（利用者票）'!CC15))</f>
        <v>*</v>
      </c>
      <c r="CC6" s="64" t="str">
        <f>IF(転記作業用!CI6&lt;1,"*",IF(AND(転記作業用!CI6&gt;=1,'在宅生活改善調査（利用者票）'!CD15=""),"-",'在宅生活改善調査（利用者票）'!CD15))</f>
        <v>*</v>
      </c>
      <c r="CD6" s="64" t="str">
        <f>IF($BZ6&lt;&gt;1,"*",IF(AND($BZ6=1,'在宅生活改善調査（利用者票）'!CE15=""),"-",'在宅生活改善調査（利用者票）'!CE15))</f>
        <v>*</v>
      </c>
      <c r="CE6" t="str">
        <f>IF(OR('在宅生活改善調査（利用者票）'!CG15&lt;&gt;"",'在宅生活改善調査（利用者票）'!CH15&lt;&gt;"",'在宅生活改善調査（利用者票）'!CI15&lt;&gt;"",'在宅生活改善調査（利用者票）'!CJ15&lt;&gt;"",'在宅生活改善調査（利用者票）'!CM15&lt;&gt;"",'在宅生活改善調査（利用者票）'!CN15&lt;&gt;"",'在宅生活改善調査（利用者票）'!CO15&lt;&gt;"",'在宅生活改善調査（利用者票）'!CP15&lt;&gt;"",'在宅生活改善調査（利用者票）'!CQ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IF(転記作業用!$CG7=0,"-",転記作業用!BL7)</f>
        <v>-</v>
      </c>
      <c r="BI7" s="64" t="str">
        <f>IF(転記作業用!$CG7=0,"-",MIN(SUM(転記作業用!BM7:BN7),1))</f>
        <v>-</v>
      </c>
      <c r="BJ7" s="64" t="str">
        <f>IF(転記作業用!$CG7=0,"-",転記作業用!BO7)</f>
        <v>-</v>
      </c>
      <c r="BK7" s="64" t="str">
        <f>IF(転記作業用!$CG7=0,"-",転記作業用!BP7)</f>
        <v>-</v>
      </c>
      <c r="BL7" s="64" t="str">
        <f>IF(転記作業用!$CG7=0,"-",転記作業用!BQ7)</f>
        <v>-</v>
      </c>
      <c r="BM7" s="64" t="str">
        <f>IF(転記作業用!$CG7=0,"-",転記作業用!BR7)</f>
        <v>-</v>
      </c>
      <c r="BN7" s="64" t="str">
        <f>IF(転記作業用!$CG7=0,"-",転記作業用!BS7)</f>
        <v>-</v>
      </c>
      <c r="BO7" s="64" t="str">
        <f>IF(転記作業用!$CG7=0,"-",転記作業用!BT7)</f>
        <v>-</v>
      </c>
      <c r="BP7" s="64" t="str">
        <f>IF(転記作業用!$CG7=0,"-",転記作業用!BU7)</f>
        <v>-</v>
      </c>
      <c r="BQ7" t="str">
        <f>IF(転記作業用!$CG7=0,"-",0)</f>
        <v>-</v>
      </c>
      <c r="BR7" s="64" t="str">
        <f>IF(転記作業用!$CG7=0,"-",転記作業用!BW7)</f>
        <v>-</v>
      </c>
      <c r="BS7" s="64" t="str">
        <f>IF(転記作業用!$CG7=0,"-",転記作業用!BX7)</f>
        <v>-</v>
      </c>
      <c r="BT7" s="64" t="str">
        <f>IF(転記作業用!$CG7=0,"-",転記作業用!BY7)</f>
        <v>-</v>
      </c>
      <c r="BU7" s="64" t="str">
        <f>IF(転記作業用!$CG7=0,"-",転記作業用!BZ7)</f>
        <v>-</v>
      </c>
      <c r="BV7" s="64" t="str">
        <f>IF(転記作業用!$CG7=0,"-",転記作業用!CA7)</f>
        <v>-</v>
      </c>
      <c r="BW7" s="64" t="str">
        <f>IF(転記作業用!$CG7=0,"-",転記作業用!CB7)</f>
        <v>-</v>
      </c>
      <c r="BX7" s="64" t="str">
        <f>IF(転記作業用!$CG7=0,"-",転記作業用!CC7)</f>
        <v>-</v>
      </c>
      <c r="BY7" s="64" t="str">
        <f>IF(転記作業用!$CG7=0,"-",転記作業用!CD7)</f>
        <v>-</v>
      </c>
      <c r="BZ7" s="64" t="str">
        <f>IF(転記作業用!$CG7=0,"-",転記作業用!CE7)</f>
        <v>-</v>
      </c>
      <c r="CA7" s="64" t="str">
        <f>IF(転記作業用!$CG7=0,"-",転記作業用!CF7)</f>
        <v>-</v>
      </c>
      <c r="CB7" s="64" t="str">
        <f>IF(転記作業用!CH7&lt;1,"*",IF(AND(転記作業用!CH7&gt;=1,'在宅生活改善調査（利用者票）'!CC16=""),"-",'在宅生活改善調査（利用者票）'!CC16))</f>
        <v>*</v>
      </c>
      <c r="CC7" s="64" t="str">
        <f>IF(転記作業用!CI7&lt;1,"*",IF(AND(転記作業用!CI7&gt;=1,'在宅生活改善調査（利用者票）'!CD16=""),"-",'在宅生活改善調査（利用者票）'!CD16))</f>
        <v>*</v>
      </c>
      <c r="CD7" s="64" t="str">
        <f>IF($BZ7&lt;&gt;1,"*",IF(AND($BZ7=1,'在宅生活改善調査（利用者票）'!CE16=""),"-",'在宅生活改善調査（利用者票）'!CE16))</f>
        <v>*</v>
      </c>
      <c r="CE7" t="str">
        <f>IF(OR('在宅生活改善調査（利用者票）'!CG16&lt;&gt;"",'在宅生活改善調査（利用者票）'!CH16&lt;&gt;"",'在宅生活改善調査（利用者票）'!CI16&lt;&gt;"",'在宅生活改善調査（利用者票）'!CJ16&lt;&gt;"",'在宅生活改善調査（利用者票）'!CM16&lt;&gt;"",'在宅生活改善調査（利用者票）'!CN16&lt;&gt;"",'在宅生活改善調査（利用者票）'!CO16&lt;&gt;"",'在宅生活改善調査（利用者票）'!CP16&lt;&gt;"",'在宅生活改善調査（利用者票）'!CQ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IF(転記作業用!$CG8=0,"-",転記作業用!BL8)</f>
        <v>-</v>
      </c>
      <c r="BI8" s="64" t="str">
        <f>IF(転記作業用!$CG8=0,"-",MIN(SUM(転記作業用!BM8:BN8),1))</f>
        <v>-</v>
      </c>
      <c r="BJ8" s="64" t="str">
        <f>IF(転記作業用!$CG8=0,"-",転記作業用!BO8)</f>
        <v>-</v>
      </c>
      <c r="BK8" s="64" t="str">
        <f>IF(転記作業用!$CG8=0,"-",転記作業用!BP8)</f>
        <v>-</v>
      </c>
      <c r="BL8" s="64" t="str">
        <f>IF(転記作業用!$CG8=0,"-",転記作業用!BQ8)</f>
        <v>-</v>
      </c>
      <c r="BM8" s="64" t="str">
        <f>IF(転記作業用!$CG8=0,"-",転記作業用!BR8)</f>
        <v>-</v>
      </c>
      <c r="BN8" s="64" t="str">
        <f>IF(転記作業用!$CG8=0,"-",転記作業用!BS8)</f>
        <v>-</v>
      </c>
      <c r="BO8" s="64" t="str">
        <f>IF(転記作業用!$CG8=0,"-",転記作業用!BT8)</f>
        <v>-</v>
      </c>
      <c r="BP8" s="64" t="str">
        <f>IF(転記作業用!$CG8=0,"-",転記作業用!BU8)</f>
        <v>-</v>
      </c>
      <c r="BQ8" t="str">
        <f>IF(転記作業用!$CG8=0,"-",0)</f>
        <v>-</v>
      </c>
      <c r="BR8" s="64" t="str">
        <f>IF(転記作業用!$CG8=0,"-",転記作業用!BW8)</f>
        <v>-</v>
      </c>
      <c r="BS8" s="64" t="str">
        <f>IF(転記作業用!$CG8=0,"-",転記作業用!BX8)</f>
        <v>-</v>
      </c>
      <c r="BT8" s="64" t="str">
        <f>IF(転記作業用!$CG8=0,"-",転記作業用!BY8)</f>
        <v>-</v>
      </c>
      <c r="BU8" s="64" t="str">
        <f>IF(転記作業用!$CG8=0,"-",転記作業用!BZ8)</f>
        <v>-</v>
      </c>
      <c r="BV8" s="64" t="str">
        <f>IF(転記作業用!$CG8=0,"-",転記作業用!CA8)</f>
        <v>-</v>
      </c>
      <c r="BW8" s="64" t="str">
        <f>IF(転記作業用!$CG8=0,"-",転記作業用!CB8)</f>
        <v>-</v>
      </c>
      <c r="BX8" s="64" t="str">
        <f>IF(転記作業用!$CG8=0,"-",転記作業用!CC8)</f>
        <v>-</v>
      </c>
      <c r="BY8" s="64" t="str">
        <f>IF(転記作業用!$CG8=0,"-",転記作業用!CD8)</f>
        <v>-</v>
      </c>
      <c r="BZ8" s="64" t="str">
        <f>IF(転記作業用!$CG8=0,"-",転記作業用!CE8)</f>
        <v>-</v>
      </c>
      <c r="CA8" s="64" t="str">
        <f>IF(転記作業用!$CG8=0,"-",転記作業用!CF8)</f>
        <v>-</v>
      </c>
      <c r="CB8" s="64" t="str">
        <f>IF(転記作業用!CH8&lt;1,"*",IF(AND(転記作業用!CH8&gt;=1,'在宅生活改善調査（利用者票）'!CC17=""),"-",'在宅生活改善調査（利用者票）'!CC17))</f>
        <v>*</v>
      </c>
      <c r="CC8" s="64" t="str">
        <f>IF(転記作業用!CI8&lt;1,"*",IF(AND(転記作業用!CI8&gt;=1,'在宅生活改善調査（利用者票）'!CD17=""),"-",'在宅生活改善調査（利用者票）'!CD17))</f>
        <v>*</v>
      </c>
      <c r="CD8" s="64" t="str">
        <f>IF($BZ8&lt;&gt;1,"*",IF(AND($BZ8=1,'在宅生活改善調査（利用者票）'!CE17=""),"-",'在宅生活改善調査（利用者票）'!CE17))</f>
        <v>*</v>
      </c>
      <c r="CE8" t="str">
        <f>IF(OR('在宅生活改善調査（利用者票）'!CG17&lt;&gt;"",'在宅生活改善調査（利用者票）'!CH17&lt;&gt;"",'在宅生活改善調査（利用者票）'!CI17&lt;&gt;"",'在宅生活改善調査（利用者票）'!CJ17&lt;&gt;"",'在宅生活改善調査（利用者票）'!CM17&lt;&gt;"",'在宅生活改善調査（利用者票）'!CN17&lt;&gt;"",'在宅生活改善調査（利用者票）'!CO17&lt;&gt;"",'在宅生活改善調査（利用者票）'!CP17&lt;&gt;"",'在宅生活改善調査（利用者票）'!CQ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IF(転記作業用!$CG9=0,"-",転記作業用!BL9)</f>
        <v>-</v>
      </c>
      <c r="BI9" s="64" t="str">
        <f>IF(転記作業用!$CG9=0,"-",MIN(SUM(転記作業用!BM9:BN9),1))</f>
        <v>-</v>
      </c>
      <c r="BJ9" s="64" t="str">
        <f>IF(転記作業用!$CG9=0,"-",転記作業用!BO9)</f>
        <v>-</v>
      </c>
      <c r="BK9" s="64" t="str">
        <f>IF(転記作業用!$CG9=0,"-",転記作業用!BP9)</f>
        <v>-</v>
      </c>
      <c r="BL9" s="64" t="str">
        <f>IF(転記作業用!$CG9=0,"-",転記作業用!BQ9)</f>
        <v>-</v>
      </c>
      <c r="BM9" s="64" t="str">
        <f>IF(転記作業用!$CG9=0,"-",転記作業用!BR9)</f>
        <v>-</v>
      </c>
      <c r="BN9" s="64" t="str">
        <f>IF(転記作業用!$CG9=0,"-",転記作業用!BS9)</f>
        <v>-</v>
      </c>
      <c r="BO9" s="64" t="str">
        <f>IF(転記作業用!$CG9=0,"-",転記作業用!BT9)</f>
        <v>-</v>
      </c>
      <c r="BP9" s="64" t="str">
        <f>IF(転記作業用!$CG9=0,"-",転記作業用!BU9)</f>
        <v>-</v>
      </c>
      <c r="BQ9" t="str">
        <f>IF(転記作業用!$CG9=0,"-",0)</f>
        <v>-</v>
      </c>
      <c r="BR9" s="64" t="str">
        <f>IF(転記作業用!$CG9=0,"-",転記作業用!BW9)</f>
        <v>-</v>
      </c>
      <c r="BS9" s="64" t="str">
        <f>IF(転記作業用!$CG9=0,"-",転記作業用!BX9)</f>
        <v>-</v>
      </c>
      <c r="BT9" s="64" t="str">
        <f>IF(転記作業用!$CG9=0,"-",転記作業用!BY9)</f>
        <v>-</v>
      </c>
      <c r="BU9" s="64" t="str">
        <f>IF(転記作業用!$CG9=0,"-",転記作業用!BZ9)</f>
        <v>-</v>
      </c>
      <c r="BV9" s="64" t="str">
        <f>IF(転記作業用!$CG9=0,"-",転記作業用!CA9)</f>
        <v>-</v>
      </c>
      <c r="BW9" s="64" t="str">
        <f>IF(転記作業用!$CG9=0,"-",転記作業用!CB9)</f>
        <v>-</v>
      </c>
      <c r="BX9" s="64" t="str">
        <f>IF(転記作業用!$CG9=0,"-",転記作業用!CC9)</f>
        <v>-</v>
      </c>
      <c r="BY9" s="64" t="str">
        <f>IF(転記作業用!$CG9=0,"-",転記作業用!CD9)</f>
        <v>-</v>
      </c>
      <c r="BZ9" s="64" t="str">
        <f>IF(転記作業用!$CG9=0,"-",転記作業用!CE9)</f>
        <v>-</v>
      </c>
      <c r="CA9" s="64" t="str">
        <f>IF(転記作業用!$CG9=0,"-",転記作業用!CF9)</f>
        <v>-</v>
      </c>
      <c r="CB9" s="64" t="str">
        <f>IF(転記作業用!CH9&lt;1,"*",IF(AND(転記作業用!CH9&gt;=1,'在宅生活改善調査（利用者票）'!CC18=""),"-",'在宅生活改善調査（利用者票）'!CC18))</f>
        <v>*</v>
      </c>
      <c r="CC9" s="64" t="str">
        <f>IF(転記作業用!CI9&lt;1,"*",IF(AND(転記作業用!CI9&gt;=1,'在宅生活改善調査（利用者票）'!CD18=""),"-",'在宅生活改善調査（利用者票）'!CD18))</f>
        <v>*</v>
      </c>
      <c r="CD9" s="64" t="str">
        <f>IF($BZ9&lt;&gt;1,"*",IF(AND($BZ9=1,'在宅生活改善調査（利用者票）'!CE18=""),"-",'在宅生活改善調査（利用者票）'!CE18))</f>
        <v>*</v>
      </c>
      <c r="CE9" t="str">
        <f>IF(OR('在宅生活改善調査（利用者票）'!CG18&lt;&gt;"",'在宅生活改善調査（利用者票）'!CH18&lt;&gt;"",'在宅生活改善調査（利用者票）'!CI18&lt;&gt;"",'在宅生活改善調査（利用者票）'!CJ18&lt;&gt;"",'在宅生活改善調査（利用者票）'!CM18&lt;&gt;"",'在宅生活改善調査（利用者票）'!CN18&lt;&gt;"",'在宅生活改善調査（利用者票）'!CO18&lt;&gt;"",'在宅生活改善調査（利用者票）'!CP18&lt;&gt;"",'在宅生活改善調査（利用者票）'!CQ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IF(転記作業用!$CG10=0,"-",転記作業用!BL10)</f>
        <v>-</v>
      </c>
      <c r="BI10" s="64" t="str">
        <f>IF(転記作業用!$CG10=0,"-",MIN(SUM(転記作業用!BM10:BN10),1))</f>
        <v>-</v>
      </c>
      <c r="BJ10" s="64" t="str">
        <f>IF(転記作業用!$CG10=0,"-",転記作業用!BO10)</f>
        <v>-</v>
      </c>
      <c r="BK10" s="64" t="str">
        <f>IF(転記作業用!$CG10=0,"-",転記作業用!BP10)</f>
        <v>-</v>
      </c>
      <c r="BL10" s="64" t="str">
        <f>IF(転記作業用!$CG10=0,"-",転記作業用!BQ10)</f>
        <v>-</v>
      </c>
      <c r="BM10" s="64" t="str">
        <f>IF(転記作業用!$CG10=0,"-",転記作業用!BR10)</f>
        <v>-</v>
      </c>
      <c r="BN10" s="64" t="str">
        <f>IF(転記作業用!$CG10=0,"-",転記作業用!BS10)</f>
        <v>-</v>
      </c>
      <c r="BO10" s="64" t="str">
        <f>IF(転記作業用!$CG10=0,"-",転記作業用!BT10)</f>
        <v>-</v>
      </c>
      <c r="BP10" s="64" t="str">
        <f>IF(転記作業用!$CG10=0,"-",転記作業用!BU10)</f>
        <v>-</v>
      </c>
      <c r="BQ10" t="str">
        <f>IF(転記作業用!$CG10=0,"-",0)</f>
        <v>-</v>
      </c>
      <c r="BR10" s="64" t="str">
        <f>IF(転記作業用!$CG10=0,"-",転記作業用!BW10)</f>
        <v>-</v>
      </c>
      <c r="BS10" s="64" t="str">
        <f>IF(転記作業用!$CG10=0,"-",転記作業用!BX10)</f>
        <v>-</v>
      </c>
      <c r="BT10" s="64" t="str">
        <f>IF(転記作業用!$CG10=0,"-",転記作業用!BY10)</f>
        <v>-</v>
      </c>
      <c r="BU10" s="64" t="str">
        <f>IF(転記作業用!$CG10=0,"-",転記作業用!BZ10)</f>
        <v>-</v>
      </c>
      <c r="BV10" s="64" t="str">
        <f>IF(転記作業用!$CG10=0,"-",転記作業用!CA10)</f>
        <v>-</v>
      </c>
      <c r="BW10" s="64" t="str">
        <f>IF(転記作業用!$CG10=0,"-",転記作業用!CB10)</f>
        <v>-</v>
      </c>
      <c r="BX10" s="64" t="str">
        <f>IF(転記作業用!$CG10=0,"-",転記作業用!CC10)</f>
        <v>-</v>
      </c>
      <c r="BY10" s="64" t="str">
        <f>IF(転記作業用!$CG10=0,"-",転記作業用!CD10)</f>
        <v>-</v>
      </c>
      <c r="BZ10" s="64" t="str">
        <f>IF(転記作業用!$CG10=0,"-",転記作業用!CE10)</f>
        <v>-</v>
      </c>
      <c r="CA10" s="64" t="str">
        <f>IF(転記作業用!$CG10=0,"-",転記作業用!CF10)</f>
        <v>-</v>
      </c>
      <c r="CB10" s="64" t="str">
        <f>IF(転記作業用!CH10&lt;1,"*",IF(AND(転記作業用!CH10&gt;=1,'在宅生活改善調査（利用者票）'!CC19=""),"-",'在宅生活改善調査（利用者票）'!CC19))</f>
        <v>*</v>
      </c>
      <c r="CC10" s="64" t="str">
        <f>IF(転記作業用!CI10&lt;1,"*",IF(AND(転記作業用!CI10&gt;=1,'在宅生活改善調査（利用者票）'!CD19=""),"-",'在宅生活改善調査（利用者票）'!CD19))</f>
        <v>*</v>
      </c>
      <c r="CD10" s="64" t="str">
        <f>IF($BZ10&lt;&gt;1,"*",IF(AND($BZ10=1,'在宅生活改善調査（利用者票）'!CE19=""),"-",'在宅生活改善調査（利用者票）'!CE19))</f>
        <v>*</v>
      </c>
      <c r="CE10" t="str">
        <f>IF(OR('在宅生活改善調査（利用者票）'!CG19&lt;&gt;"",'在宅生活改善調査（利用者票）'!CH19&lt;&gt;"",'在宅生活改善調査（利用者票）'!CI19&lt;&gt;"",'在宅生活改善調査（利用者票）'!CJ19&lt;&gt;"",'在宅生活改善調査（利用者票）'!CM19&lt;&gt;"",'在宅生活改善調査（利用者票）'!CN19&lt;&gt;"",'在宅生活改善調査（利用者票）'!CO19&lt;&gt;"",'在宅生活改善調査（利用者票）'!CP19&lt;&gt;"",'在宅生活改善調査（利用者票）'!CQ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IF(転記作業用!$CG11=0,"-",転記作業用!BL11)</f>
        <v>-</v>
      </c>
      <c r="BI11" s="64" t="str">
        <f>IF(転記作業用!$CG11=0,"-",MIN(SUM(転記作業用!BM11:BN11),1))</f>
        <v>-</v>
      </c>
      <c r="BJ11" s="64" t="str">
        <f>IF(転記作業用!$CG11=0,"-",転記作業用!BO11)</f>
        <v>-</v>
      </c>
      <c r="BK11" s="64" t="str">
        <f>IF(転記作業用!$CG11=0,"-",転記作業用!BP11)</f>
        <v>-</v>
      </c>
      <c r="BL11" s="64" t="str">
        <f>IF(転記作業用!$CG11=0,"-",転記作業用!BQ11)</f>
        <v>-</v>
      </c>
      <c r="BM11" s="64" t="str">
        <f>IF(転記作業用!$CG11=0,"-",転記作業用!BR11)</f>
        <v>-</v>
      </c>
      <c r="BN11" s="64" t="str">
        <f>IF(転記作業用!$CG11=0,"-",転記作業用!BS11)</f>
        <v>-</v>
      </c>
      <c r="BO11" s="64" t="str">
        <f>IF(転記作業用!$CG11=0,"-",転記作業用!BT11)</f>
        <v>-</v>
      </c>
      <c r="BP11" s="64" t="str">
        <f>IF(転記作業用!$CG11=0,"-",転記作業用!BU11)</f>
        <v>-</v>
      </c>
      <c r="BQ11" t="str">
        <f>IF(転記作業用!$CG11=0,"-",0)</f>
        <v>-</v>
      </c>
      <c r="BR11" s="64" t="str">
        <f>IF(転記作業用!$CG11=0,"-",転記作業用!BW11)</f>
        <v>-</v>
      </c>
      <c r="BS11" s="64" t="str">
        <f>IF(転記作業用!$CG11=0,"-",転記作業用!BX11)</f>
        <v>-</v>
      </c>
      <c r="BT11" s="64" t="str">
        <f>IF(転記作業用!$CG11=0,"-",転記作業用!BY11)</f>
        <v>-</v>
      </c>
      <c r="BU11" s="64" t="str">
        <f>IF(転記作業用!$CG11=0,"-",転記作業用!BZ11)</f>
        <v>-</v>
      </c>
      <c r="BV11" s="64" t="str">
        <f>IF(転記作業用!$CG11=0,"-",転記作業用!CA11)</f>
        <v>-</v>
      </c>
      <c r="BW11" s="64" t="str">
        <f>IF(転記作業用!$CG11=0,"-",転記作業用!CB11)</f>
        <v>-</v>
      </c>
      <c r="BX11" s="64" t="str">
        <f>IF(転記作業用!$CG11=0,"-",転記作業用!CC11)</f>
        <v>-</v>
      </c>
      <c r="BY11" s="64" t="str">
        <f>IF(転記作業用!$CG11=0,"-",転記作業用!CD11)</f>
        <v>-</v>
      </c>
      <c r="BZ11" s="64" t="str">
        <f>IF(転記作業用!$CG11=0,"-",転記作業用!CE11)</f>
        <v>-</v>
      </c>
      <c r="CA11" s="64" t="str">
        <f>IF(転記作業用!$CG11=0,"-",転記作業用!CF11)</f>
        <v>-</v>
      </c>
      <c r="CB11" s="64" t="str">
        <f>IF(転記作業用!CH11&lt;1,"*",IF(AND(転記作業用!CH11&gt;=1,'在宅生活改善調査（利用者票）'!CC20=""),"-",'在宅生活改善調査（利用者票）'!CC20))</f>
        <v>*</v>
      </c>
      <c r="CC11" s="64" t="str">
        <f>IF(転記作業用!CI11&lt;1,"*",IF(AND(転記作業用!CI11&gt;=1,'在宅生活改善調査（利用者票）'!CD20=""),"-",'在宅生活改善調査（利用者票）'!CD20))</f>
        <v>*</v>
      </c>
      <c r="CD11" s="64" t="str">
        <f>IF($BZ11&lt;&gt;1,"*",IF(AND($BZ11=1,'在宅生活改善調査（利用者票）'!CE20=""),"-",'在宅生活改善調査（利用者票）'!CE20))</f>
        <v>*</v>
      </c>
      <c r="CE11" t="str">
        <f>IF(OR('在宅生活改善調査（利用者票）'!CG20&lt;&gt;"",'在宅生活改善調査（利用者票）'!CH20&lt;&gt;"",'在宅生活改善調査（利用者票）'!CI20&lt;&gt;"",'在宅生活改善調査（利用者票）'!CJ20&lt;&gt;"",'在宅生活改善調査（利用者票）'!CM20&lt;&gt;"",'在宅生活改善調査（利用者票）'!CN20&lt;&gt;"",'在宅生活改善調査（利用者票）'!CO20&lt;&gt;"",'在宅生活改善調査（利用者票）'!CP20&lt;&gt;"",'在宅生活改善調査（利用者票）'!CQ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IF(転記作業用!$CG12=0,"-",転記作業用!BL12)</f>
        <v>-</v>
      </c>
      <c r="BI12" s="64" t="str">
        <f>IF(転記作業用!$CG12=0,"-",MIN(SUM(転記作業用!BM12:BN12),1))</f>
        <v>-</v>
      </c>
      <c r="BJ12" s="64" t="str">
        <f>IF(転記作業用!$CG12=0,"-",転記作業用!BO12)</f>
        <v>-</v>
      </c>
      <c r="BK12" s="64" t="str">
        <f>IF(転記作業用!$CG12=0,"-",転記作業用!BP12)</f>
        <v>-</v>
      </c>
      <c r="BL12" s="64" t="str">
        <f>IF(転記作業用!$CG12=0,"-",転記作業用!BQ12)</f>
        <v>-</v>
      </c>
      <c r="BM12" s="64" t="str">
        <f>IF(転記作業用!$CG12=0,"-",転記作業用!BR12)</f>
        <v>-</v>
      </c>
      <c r="BN12" s="64" t="str">
        <f>IF(転記作業用!$CG12=0,"-",転記作業用!BS12)</f>
        <v>-</v>
      </c>
      <c r="BO12" s="64" t="str">
        <f>IF(転記作業用!$CG12=0,"-",転記作業用!BT12)</f>
        <v>-</v>
      </c>
      <c r="BP12" s="64" t="str">
        <f>IF(転記作業用!$CG12=0,"-",転記作業用!BU12)</f>
        <v>-</v>
      </c>
      <c r="BQ12" t="str">
        <f>IF(転記作業用!$CG12=0,"-",0)</f>
        <v>-</v>
      </c>
      <c r="BR12" s="64" t="str">
        <f>IF(転記作業用!$CG12=0,"-",転記作業用!BW12)</f>
        <v>-</v>
      </c>
      <c r="BS12" s="64" t="str">
        <f>IF(転記作業用!$CG12=0,"-",転記作業用!BX12)</f>
        <v>-</v>
      </c>
      <c r="BT12" s="64" t="str">
        <f>IF(転記作業用!$CG12=0,"-",転記作業用!BY12)</f>
        <v>-</v>
      </c>
      <c r="BU12" s="64" t="str">
        <f>IF(転記作業用!$CG12=0,"-",転記作業用!BZ12)</f>
        <v>-</v>
      </c>
      <c r="BV12" s="64" t="str">
        <f>IF(転記作業用!$CG12=0,"-",転記作業用!CA12)</f>
        <v>-</v>
      </c>
      <c r="BW12" s="64" t="str">
        <f>IF(転記作業用!$CG12=0,"-",転記作業用!CB12)</f>
        <v>-</v>
      </c>
      <c r="BX12" s="64" t="str">
        <f>IF(転記作業用!$CG12=0,"-",転記作業用!CC12)</f>
        <v>-</v>
      </c>
      <c r="BY12" s="64" t="str">
        <f>IF(転記作業用!$CG12=0,"-",転記作業用!CD12)</f>
        <v>-</v>
      </c>
      <c r="BZ12" s="64" t="str">
        <f>IF(転記作業用!$CG12=0,"-",転記作業用!CE12)</f>
        <v>-</v>
      </c>
      <c r="CA12" s="64" t="str">
        <f>IF(転記作業用!$CG12=0,"-",転記作業用!CF12)</f>
        <v>-</v>
      </c>
      <c r="CB12" s="64" t="str">
        <f>IF(転記作業用!CH12&lt;1,"*",IF(AND(転記作業用!CH12&gt;=1,'在宅生活改善調査（利用者票）'!CC21=""),"-",'在宅生活改善調査（利用者票）'!CC21))</f>
        <v>*</v>
      </c>
      <c r="CC12" s="64" t="str">
        <f>IF(転記作業用!CI12&lt;1,"*",IF(AND(転記作業用!CI12&gt;=1,'在宅生活改善調査（利用者票）'!CD21=""),"-",'在宅生活改善調査（利用者票）'!CD21))</f>
        <v>*</v>
      </c>
      <c r="CD12" s="64" t="str">
        <f>IF($BZ12&lt;&gt;1,"*",IF(AND($BZ12=1,'在宅生活改善調査（利用者票）'!CE21=""),"-",'在宅生活改善調査（利用者票）'!CE21))</f>
        <v>*</v>
      </c>
      <c r="CE12" t="str">
        <f>IF(OR('在宅生活改善調査（利用者票）'!CG21&lt;&gt;"",'在宅生活改善調査（利用者票）'!CH21&lt;&gt;"",'在宅生活改善調査（利用者票）'!CI21&lt;&gt;"",'在宅生活改善調査（利用者票）'!CJ21&lt;&gt;"",'在宅生活改善調査（利用者票）'!CM21&lt;&gt;"",'在宅生活改善調査（利用者票）'!CN21&lt;&gt;"",'在宅生活改善調査（利用者票）'!CO21&lt;&gt;"",'在宅生活改善調査（利用者票）'!CP21&lt;&gt;"",'在宅生活改善調査（利用者票）'!CQ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IF(転記作業用!$CG13=0,"-",転記作業用!BL13)</f>
        <v>-</v>
      </c>
      <c r="BI13" s="64" t="str">
        <f>IF(転記作業用!$CG13=0,"-",MIN(SUM(転記作業用!BM13:BN13),1))</f>
        <v>-</v>
      </c>
      <c r="BJ13" s="64" t="str">
        <f>IF(転記作業用!$CG13=0,"-",転記作業用!BO13)</f>
        <v>-</v>
      </c>
      <c r="BK13" s="64" t="str">
        <f>IF(転記作業用!$CG13=0,"-",転記作業用!BP13)</f>
        <v>-</v>
      </c>
      <c r="BL13" s="64" t="str">
        <f>IF(転記作業用!$CG13=0,"-",転記作業用!BQ13)</f>
        <v>-</v>
      </c>
      <c r="BM13" s="64" t="str">
        <f>IF(転記作業用!$CG13=0,"-",転記作業用!BR13)</f>
        <v>-</v>
      </c>
      <c r="BN13" s="64" t="str">
        <f>IF(転記作業用!$CG13=0,"-",転記作業用!BS13)</f>
        <v>-</v>
      </c>
      <c r="BO13" s="64" t="str">
        <f>IF(転記作業用!$CG13=0,"-",転記作業用!BT13)</f>
        <v>-</v>
      </c>
      <c r="BP13" s="64" t="str">
        <f>IF(転記作業用!$CG13=0,"-",転記作業用!BU13)</f>
        <v>-</v>
      </c>
      <c r="BQ13" t="str">
        <f>IF(転記作業用!$CG13=0,"-",0)</f>
        <v>-</v>
      </c>
      <c r="BR13" s="64" t="str">
        <f>IF(転記作業用!$CG13=0,"-",転記作業用!BW13)</f>
        <v>-</v>
      </c>
      <c r="BS13" s="64" t="str">
        <f>IF(転記作業用!$CG13=0,"-",転記作業用!BX13)</f>
        <v>-</v>
      </c>
      <c r="BT13" s="64" t="str">
        <f>IF(転記作業用!$CG13=0,"-",転記作業用!BY13)</f>
        <v>-</v>
      </c>
      <c r="BU13" s="64" t="str">
        <f>IF(転記作業用!$CG13=0,"-",転記作業用!BZ13)</f>
        <v>-</v>
      </c>
      <c r="BV13" s="64" t="str">
        <f>IF(転記作業用!$CG13=0,"-",転記作業用!CA13)</f>
        <v>-</v>
      </c>
      <c r="BW13" s="64" t="str">
        <f>IF(転記作業用!$CG13=0,"-",転記作業用!CB13)</f>
        <v>-</v>
      </c>
      <c r="BX13" s="64" t="str">
        <f>IF(転記作業用!$CG13=0,"-",転記作業用!CC13)</f>
        <v>-</v>
      </c>
      <c r="BY13" s="64" t="str">
        <f>IF(転記作業用!$CG13=0,"-",転記作業用!CD13)</f>
        <v>-</v>
      </c>
      <c r="BZ13" s="64" t="str">
        <f>IF(転記作業用!$CG13=0,"-",転記作業用!CE13)</f>
        <v>-</v>
      </c>
      <c r="CA13" s="64" t="str">
        <f>IF(転記作業用!$CG13=0,"-",転記作業用!CF13)</f>
        <v>-</v>
      </c>
      <c r="CB13" s="64" t="str">
        <f>IF(転記作業用!CH13&lt;1,"*",IF(AND(転記作業用!CH13&gt;=1,'在宅生活改善調査（利用者票）'!CC22=""),"-",'在宅生活改善調査（利用者票）'!CC22))</f>
        <v>*</v>
      </c>
      <c r="CC13" s="64" t="str">
        <f>IF(転記作業用!CI13&lt;1,"*",IF(AND(転記作業用!CI13&gt;=1,'在宅生活改善調査（利用者票）'!CD22=""),"-",'在宅生活改善調査（利用者票）'!CD22))</f>
        <v>*</v>
      </c>
      <c r="CD13" s="64" t="str">
        <f>IF($BZ13&lt;&gt;1,"*",IF(AND($BZ13=1,'在宅生活改善調査（利用者票）'!CE22=""),"-",'在宅生活改善調査（利用者票）'!CE22))</f>
        <v>*</v>
      </c>
      <c r="CE13" t="str">
        <f>IF(OR('在宅生活改善調査（利用者票）'!CG22&lt;&gt;"",'在宅生活改善調査（利用者票）'!CH22&lt;&gt;"",'在宅生活改善調査（利用者票）'!CI22&lt;&gt;"",'在宅生活改善調査（利用者票）'!CJ22&lt;&gt;"",'在宅生活改善調査（利用者票）'!CM22&lt;&gt;"",'在宅生活改善調査（利用者票）'!CN22&lt;&gt;"",'在宅生活改善調査（利用者票）'!CO22&lt;&gt;"",'在宅生活改善調査（利用者票）'!CP22&lt;&gt;"",'在宅生活改善調査（利用者票）'!CQ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IF(転記作業用!$CG14=0,"-",転記作業用!BL14)</f>
        <v>-</v>
      </c>
      <c r="BI14" s="64" t="str">
        <f>IF(転記作業用!$CG14=0,"-",MIN(SUM(転記作業用!BM14:BN14),1))</f>
        <v>-</v>
      </c>
      <c r="BJ14" s="64" t="str">
        <f>IF(転記作業用!$CG14=0,"-",転記作業用!BO14)</f>
        <v>-</v>
      </c>
      <c r="BK14" s="64" t="str">
        <f>IF(転記作業用!$CG14=0,"-",転記作業用!BP14)</f>
        <v>-</v>
      </c>
      <c r="BL14" s="64" t="str">
        <f>IF(転記作業用!$CG14=0,"-",転記作業用!BQ14)</f>
        <v>-</v>
      </c>
      <c r="BM14" s="64" t="str">
        <f>IF(転記作業用!$CG14=0,"-",転記作業用!BR14)</f>
        <v>-</v>
      </c>
      <c r="BN14" s="64" t="str">
        <f>IF(転記作業用!$CG14=0,"-",転記作業用!BS14)</f>
        <v>-</v>
      </c>
      <c r="BO14" s="64" t="str">
        <f>IF(転記作業用!$CG14=0,"-",転記作業用!BT14)</f>
        <v>-</v>
      </c>
      <c r="BP14" s="64" t="str">
        <f>IF(転記作業用!$CG14=0,"-",転記作業用!BU14)</f>
        <v>-</v>
      </c>
      <c r="BQ14" t="str">
        <f>IF(転記作業用!$CG14=0,"-",0)</f>
        <v>-</v>
      </c>
      <c r="BR14" s="64" t="str">
        <f>IF(転記作業用!$CG14=0,"-",転記作業用!BW14)</f>
        <v>-</v>
      </c>
      <c r="BS14" s="64" t="str">
        <f>IF(転記作業用!$CG14=0,"-",転記作業用!BX14)</f>
        <v>-</v>
      </c>
      <c r="BT14" s="64" t="str">
        <f>IF(転記作業用!$CG14=0,"-",転記作業用!BY14)</f>
        <v>-</v>
      </c>
      <c r="BU14" s="64" t="str">
        <f>IF(転記作業用!$CG14=0,"-",転記作業用!BZ14)</f>
        <v>-</v>
      </c>
      <c r="BV14" s="64" t="str">
        <f>IF(転記作業用!$CG14=0,"-",転記作業用!CA14)</f>
        <v>-</v>
      </c>
      <c r="BW14" s="64" t="str">
        <f>IF(転記作業用!$CG14=0,"-",転記作業用!CB14)</f>
        <v>-</v>
      </c>
      <c r="BX14" s="64" t="str">
        <f>IF(転記作業用!$CG14=0,"-",転記作業用!CC14)</f>
        <v>-</v>
      </c>
      <c r="BY14" s="64" t="str">
        <f>IF(転記作業用!$CG14=0,"-",転記作業用!CD14)</f>
        <v>-</v>
      </c>
      <c r="BZ14" s="64" t="str">
        <f>IF(転記作業用!$CG14=0,"-",転記作業用!CE14)</f>
        <v>-</v>
      </c>
      <c r="CA14" s="64" t="str">
        <f>IF(転記作業用!$CG14=0,"-",転記作業用!CF14)</f>
        <v>-</v>
      </c>
      <c r="CB14" s="64" t="str">
        <f>IF(転記作業用!CH14&lt;1,"*",IF(AND(転記作業用!CH14&gt;=1,'在宅生活改善調査（利用者票）'!CC23=""),"-",'在宅生活改善調査（利用者票）'!CC23))</f>
        <v>*</v>
      </c>
      <c r="CC14" s="64" t="str">
        <f>IF(転記作業用!CI14&lt;1,"*",IF(AND(転記作業用!CI14&gt;=1,'在宅生活改善調査（利用者票）'!CD23=""),"-",'在宅生活改善調査（利用者票）'!CD23))</f>
        <v>*</v>
      </c>
      <c r="CD14" s="64" t="str">
        <f>IF($BZ14&lt;&gt;1,"*",IF(AND($BZ14=1,'在宅生活改善調査（利用者票）'!CE23=""),"-",'在宅生活改善調査（利用者票）'!CE23))</f>
        <v>*</v>
      </c>
      <c r="CE14" t="str">
        <f>IF(OR('在宅生活改善調査（利用者票）'!CG23&lt;&gt;"",'在宅生活改善調査（利用者票）'!CH23&lt;&gt;"",'在宅生活改善調査（利用者票）'!CI23&lt;&gt;"",'在宅生活改善調査（利用者票）'!CJ23&lt;&gt;"",'在宅生活改善調査（利用者票）'!CM23&lt;&gt;"",'在宅生活改善調査（利用者票）'!CN23&lt;&gt;"",'在宅生活改善調査（利用者票）'!CO23&lt;&gt;"",'在宅生活改善調査（利用者票）'!CP23&lt;&gt;"",'在宅生活改善調査（利用者票）'!CQ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IF(転記作業用!$CG15=0,"-",転記作業用!BL15)</f>
        <v>-</v>
      </c>
      <c r="BI15" s="64" t="str">
        <f>IF(転記作業用!$CG15=0,"-",MIN(SUM(転記作業用!BM15:BN15),1))</f>
        <v>-</v>
      </c>
      <c r="BJ15" s="64" t="str">
        <f>IF(転記作業用!$CG15=0,"-",転記作業用!BO15)</f>
        <v>-</v>
      </c>
      <c r="BK15" s="64" t="str">
        <f>IF(転記作業用!$CG15=0,"-",転記作業用!BP15)</f>
        <v>-</v>
      </c>
      <c r="BL15" s="64" t="str">
        <f>IF(転記作業用!$CG15=0,"-",転記作業用!BQ15)</f>
        <v>-</v>
      </c>
      <c r="BM15" s="64" t="str">
        <f>IF(転記作業用!$CG15=0,"-",転記作業用!BR15)</f>
        <v>-</v>
      </c>
      <c r="BN15" s="64" t="str">
        <f>IF(転記作業用!$CG15=0,"-",転記作業用!BS15)</f>
        <v>-</v>
      </c>
      <c r="BO15" s="64" t="str">
        <f>IF(転記作業用!$CG15=0,"-",転記作業用!BT15)</f>
        <v>-</v>
      </c>
      <c r="BP15" s="64" t="str">
        <f>IF(転記作業用!$CG15=0,"-",転記作業用!BU15)</f>
        <v>-</v>
      </c>
      <c r="BQ15" t="str">
        <f>IF(転記作業用!$CG15=0,"-",0)</f>
        <v>-</v>
      </c>
      <c r="BR15" s="64" t="str">
        <f>IF(転記作業用!$CG15=0,"-",転記作業用!BW15)</f>
        <v>-</v>
      </c>
      <c r="BS15" s="64" t="str">
        <f>IF(転記作業用!$CG15=0,"-",転記作業用!BX15)</f>
        <v>-</v>
      </c>
      <c r="BT15" s="64" t="str">
        <f>IF(転記作業用!$CG15=0,"-",転記作業用!BY15)</f>
        <v>-</v>
      </c>
      <c r="BU15" s="64" t="str">
        <f>IF(転記作業用!$CG15=0,"-",転記作業用!BZ15)</f>
        <v>-</v>
      </c>
      <c r="BV15" s="64" t="str">
        <f>IF(転記作業用!$CG15=0,"-",転記作業用!CA15)</f>
        <v>-</v>
      </c>
      <c r="BW15" s="64" t="str">
        <f>IF(転記作業用!$CG15=0,"-",転記作業用!CB15)</f>
        <v>-</v>
      </c>
      <c r="BX15" s="64" t="str">
        <f>IF(転記作業用!$CG15=0,"-",転記作業用!CC15)</f>
        <v>-</v>
      </c>
      <c r="BY15" s="64" t="str">
        <f>IF(転記作業用!$CG15=0,"-",転記作業用!CD15)</f>
        <v>-</v>
      </c>
      <c r="BZ15" s="64" t="str">
        <f>IF(転記作業用!$CG15=0,"-",転記作業用!CE15)</f>
        <v>-</v>
      </c>
      <c r="CA15" s="64" t="str">
        <f>IF(転記作業用!$CG15=0,"-",転記作業用!CF15)</f>
        <v>-</v>
      </c>
      <c r="CB15" s="64" t="str">
        <f>IF(転記作業用!CH15&lt;1,"*",IF(AND(転記作業用!CH15&gt;=1,'在宅生活改善調査（利用者票）'!CC24=""),"-",'在宅生活改善調査（利用者票）'!CC24))</f>
        <v>*</v>
      </c>
      <c r="CC15" s="64" t="str">
        <f>IF(転記作業用!CI15&lt;1,"*",IF(AND(転記作業用!CI15&gt;=1,'在宅生活改善調査（利用者票）'!CD24=""),"-",'在宅生活改善調査（利用者票）'!CD24))</f>
        <v>*</v>
      </c>
      <c r="CD15" s="64" t="str">
        <f>IF($BZ15&lt;&gt;1,"*",IF(AND($BZ15=1,'在宅生活改善調査（利用者票）'!CE24=""),"-",'在宅生活改善調査（利用者票）'!CE24))</f>
        <v>*</v>
      </c>
      <c r="CE15" t="str">
        <f>IF(OR('在宅生活改善調査（利用者票）'!CG24&lt;&gt;"",'在宅生活改善調査（利用者票）'!CH24&lt;&gt;"",'在宅生活改善調査（利用者票）'!CI24&lt;&gt;"",'在宅生活改善調査（利用者票）'!CJ24&lt;&gt;"",'在宅生活改善調査（利用者票）'!CM24&lt;&gt;"",'在宅生活改善調査（利用者票）'!CN24&lt;&gt;"",'在宅生活改善調査（利用者票）'!CO24&lt;&gt;"",'在宅生活改善調査（利用者票）'!CP24&lt;&gt;"",'在宅生活改善調査（利用者票）'!CQ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IF(転記作業用!$CG16=0,"-",転記作業用!BL16)</f>
        <v>-</v>
      </c>
      <c r="BI16" s="64" t="str">
        <f>IF(転記作業用!$CG16=0,"-",MIN(SUM(転記作業用!BM16:BN16),1))</f>
        <v>-</v>
      </c>
      <c r="BJ16" s="64" t="str">
        <f>IF(転記作業用!$CG16=0,"-",転記作業用!BO16)</f>
        <v>-</v>
      </c>
      <c r="BK16" s="64" t="str">
        <f>IF(転記作業用!$CG16=0,"-",転記作業用!BP16)</f>
        <v>-</v>
      </c>
      <c r="BL16" s="64" t="str">
        <f>IF(転記作業用!$CG16=0,"-",転記作業用!BQ16)</f>
        <v>-</v>
      </c>
      <c r="BM16" s="64" t="str">
        <f>IF(転記作業用!$CG16=0,"-",転記作業用!BR16)</f>
        <v>-</v>
      </c>
      <c r="BN16" s="64" t="str">
        <f>IF(転記作業用!$CG16=0,"-",転記作業用!BS16)</f>
        <v>-</v>
      </c>
      <c r="BO16" s="64" t="str">
        <f>IF(転記作業用!$CG16=0,"-",転記作業用!BT16)</f>
        <v>-</v>
      </c>
      <c r="BP16" s="64" t="str">
        <f>IF(転記作業用!$CG16=0,"-",転記作業用!BU16)</f>
        <v>-</v>
      </c>
      <c r="BQ16" t="str">
        <f>IF(転記作業用!$CG16=0,"-",0)</f>
        <v>-</v>
      </c>
      <c r="BR16" s="64" t="str">
        <f>IF(転記作業用!$CG16=0,"-",転記作業用!BW16)</f>
        <v>-</v>
      </c>
      <c r="BS16" s="64" t="str">
        <f>IF(転記作業用!$CG16=0,"-",転記作業用!BX16)</f>
        <v>-</v>
      </c>
      <c r="BT16" s="64" t="str">
        <f>IF(転記作業用!$CG16=0,"-",転記作業用!BY16)</f>
        <v>-</v>
      </c>
      <c r="BU16" s="64" t="str">
        <f>IF(転記作業用!$CG16=0,"-",転記作業用!BZ16)</f>
        <v>-</v>
      </c>
      <c r="BV16" s="64" t="str">
        <f>IF(転記作業用!$CG16=0,"-",転記作業用!CA16)</f>
        <v>-</v>
      </c>
      <c r="BW16" s="64" t="str">
        <f>IF(転記作業用!$CG16=0,"-",転記作業用!CB16)</f>
        <v>-</v>
      </c>
      <c r="BX16" s="64" t="str">
        <f>IF(転記作業用!$CG16=0,"-",転記作業用!CC16)</f>
        <v>-</v>
      </c>
      <c r="BY16" s="64" t="str">
        <f>IF(転記作業用!$CG16=0,"-",転記作業用!CD16)</f>
        <v>-</v>
      </c>
      <c r="BZ16" s="64" t="str">
        <f>IF(転記作業用!$CG16=0,"-",転記作業用!CE16)</f>
        <v>-</v>
      </c>
      <c r="CA16" s="64" t="str">
        <f>IF(転記作業用!$CG16=0,"-",転記作業用!CF16)</f>
        <v>-</v>
      </c>
      <c r="CB16" s="64" t="str">
        <f>IF(転記作業用!CH16&lt;1,"*",IF(AND(転記作業用!CH16&gt;=1,'在宅生活改善調査（利用者票）'!CC25=""),"-",'在宅生活改善調査（利用者票）'!CC25))</f>
        <v>*</v>
      </c>
      <c r="CC16" s="64" t="str">
        <f>IF(転記作業用!CI16&lt;1,"*",IF(AND(転記作業用!CI16&gt;=1,'在宅生活改善調査（利用者票）'!CD25=""),"-",'在宅生活改善調査（利用者票）'!CD25))</f>
        <v>*</v>
      </c>
      <c r="CD16" s="64" t="str">
        <f>IF($BZ16&lt;&gt;1,"*",IF(AND($BZ16=1,'在宅生活改善調査（利用者票）'!CE25=""),"-",'在宅生活改善調査（利用者票）'!CE25))</f>
        <v>*</v>
      </c>
      <c r="CE16" t="str">
        <f>IF(OR('在宅生活改善調査（利用者票）'!CG25&lt;&gt;"",'在宅生活改善調査（利用者票）'!CH25&lt;&gt;"",'在宅生活改善調査（利用者票）'!CI25&lt;&gt;"",'在宅生活改善調査（利用者票）'!CJ25&lt;&gt;"",'在宅生活改善調査（利用者票）'!CM25&lt;&gt;"",'在宅生活改善調査（利用者票）'!CN25&lt;&gt;"",'在宅生活改善調査（利用者票）'!CO25&lt;&gt;"",'在宅生活改善調査（利用者票）'!CP25&lt;&gt;"",'在宅生活改善調査（利用者票）'!CQ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IF(転記作業用!$CG17=0,"-",転記作業用!BL17)</f>
        <v>-</v>
      </c>
      <c r="BI17" s="64" t="str">
        <f>IF(転記作業用!$CG17=0,"-",MIN(SUM(転記作業用!BM17:BN17),1))</f>
        <v>-</v>
      </c>
      <c r="BJ17" s="64" t="str">
        <f>IF(転記作業用!$CG17=0,"-",転記作業用!BO17)</f>
        <v>-</v>
      </c>
      <c r="BK17" s="64" t="str">
        <f>IF(転記作業用!$CG17=0,"-",転記作業用!BP17)</f>
        <v>-</v>
      </c>
      <c r="BL17" s="64" t="str">
        <f>IF(転記作業用!$CG17=0,"-",転記作業用!BQ17)</f>
        <v>-</v>
      </c>
      <c r="BM17" s="64" t="str">
        <f>IF(転記作業用!$CG17=0,"-",転記作業用!BR17)</f>
        <v>-</v>
      </c>
      <c r="BN17" s="64" t="str">
        <f>IF(転記作業用!$CG17=0,"-",転記作業用!BS17)</f>
        <v>-</v>
      </c>
      <c r="BO17" s="64" t="str">
        <f>IF(転記作業用!$CG17=0,"-",転記作業用!BT17)</f>
        <v>-</v>
      </c>
      <c r="BP17" s="64" t="str">
        <f>IF(転記作業用!$CG17=0,"-",転記作業用!BU17)</f>
        <v>-</v>
      </c>
      <c r="BQ17" t="str">
        <f>IF(転記作業用!$CG17=0,"-",0)</f>
        <v>-</v>
      </c>
      <c r="BR17" s="64" t="str">
        <f>IF(転記作業用!$CG17=0,"-",転記作業用!BW17)</f>
        <v>-</v>
      </c>
      <c r="BS17" s="64" t="str">
        <f>IF(転記作業用!$CG17=0,"-",転記作業用!BX17)</f>
        <v>-</v>
      </c>
      <c r="BT17" s="64" t="str">
        <f>IF(転記作業用!$CG17=0,"-",転記作業用!BY17)</f>
        <v>-</v>
      </c>
      <c r="BU17" s="64" t="str">
        <f>IF(転記作業用!$CG17=0,"-",転記作業用!BZ17)</f>
        <v>-</v>
      </c>
      <c r="BV17" s="64" t="str">
        <f>IF(転記作業用!$CG17=0,"-",転記作業用!CA17)</f>
        <v>-</v>
      </c>
      <c r="BW17" s="64" t="str">
        <f>IF(転記作業用!$CG17=0,"-",転記作業用!CB17)</f>
        <v>-</v>
      </c>
      <c r="BX17" s="64" t="str">
        <f>IF(転記作業用!$CG17=0,"-",転記作業用!CC17)</f>
        <v>-</v>
      </c>
      <c r="BY17" s="64" t="str">
        <f>IF(転記作業用!$CG17=0,"-",転記作業用!CD17)</f>
        <v>-</v>
      </c>
      <c r="BZ17" s="64" t="str">
        <f>IF(転記作業用!$CG17=0,"-",転記作業用!CE17)</f>
        <v>-</v>
      </c>
      <c r="CA17" s="64" t="str">
        <f>IF(転記作業用!$CG17=0,"-",転記作業用!CF17)</f>
        <v>-</v>
      </c>
      <c r="CB17" s="64" t="str">
        <f>IF(転記作業用!CH17&lt;1,"*",IF(AND(転記作業用!CH17&gt;=1,'在宅生活改善調査（利用者票）'!CC26=""),"-",'在宅生活改善調査（利用者票）'!CC26))</f>
        <v>*</v>
      </c>
      <c r="CC17" s="64" t="str">
        <f>IF(転記作業用!CI17&lt;1,"*",IF(AND(転記作業用!CI17&gt;=1,'在宅生活改善調査（利用者票）'!CD26=""),"-",'在宅生活改善調査（利用者票）'!CD26))</f>
        <v>*</v>
      </c>
      <c r="CD17" s="64" t="str">
        <f>IF($BZ17&lt;&gt;1,"*",IF(AND($BZ17=1,'在宅生活改善調査（利用者票）'!CE26=""),"-",'在宅生活改善調査（利用者票）'!CE26))</f>
        <v>*</v>
      </c>
      <c r="CE17" t="str">
        <f>IF(OR('在宅生活改善調査（利用者票）'!CG26&lt;&gt;"",'在宅生活改善調査（利用者票）'!CH26&lt;&gt;"",'在宅生活改善調査（利用者票）'!CI26&lt;&gt;"",'在宅生活改善調査（利用者票）'!CJ26&lt;&gt;"",'在宅生活改善調査（利用者票）'!CM26&lt;&gt;"",'在宅生活改善調査（利用者票）'!CN26&lt;&gt;"",'在宅生活改善調査（利用者票）'!CO26&lt;&gt;"",'在宅生活改善調査（利用者票）'!CP26&lt;&gt;"",'在宅生活改善調査（利用者票）'!CQ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IF(転記作業用!$CG18=0,"-",転記作業用!BL18)</f>
        <v>-</v>
      </c>
      <c r="BI18" s="64" t="str">
        <f>IF(転記作業用!$CG18=0,"-",MIN(SUM(転記作業用!BM18:BN18),1))</f>
        <v>-</v>
      </c>
      <c r="BJ18" s="64" t="str">
        <f>IF(転記作業用!$CG18=0,"-",転記作業用!BO18)</f>
        <v>-</v>
      </c>
      <c r="BK18" s="64" t="str">
        <f>IF(転記作業用!$CG18=0,"-",転記作業用!BP18)</f>
        <v>-</v>
      </c>
      <c r="BL18" s="64" t="str">
        <f>IF(転記作業用!$CG18=0,"-",転記作業用!BQ18)</f>
        <v>-</v>
      </c>
      <c r="BM18" s="64" t="str">
        <f>IF(転記作業用!$CG18=0,"-",転記作業用!BR18)</f>
        <v>-</v>
      </c>
      <c r="BN18" s="64" t="str">
        <f>IF(転記作業用!$CG18=0,"-",転記作業用!BS18)</f>
        <v>-</v>
      </c>
      <c r="BO18" s="64" t="str">
        <f>IF(転記作業用!$CG18=0,"-",転記作業用!BT18)</f>
        <v>-</v>
      </c>
      <c r="BP18" s="64" t="str">
        <f>IF(転記作業用!$CG18=0,"-",転記作業用!BU18)</f>
        <v>-</v>
      </c>
      <c r="BQ18" t="str">
        <f>IF(転記作業用!$CG18=0,"-",0)</f>
        <v>-</v>
      </c>
      <c r="BR18" s="64" t="str">
        <f>IF(転記作業用!$CG18=0,"-",転記作業用!BW18)</f>
        <v>-</v>
      </c>
      <c r="BS18" s="64" t="str">
        <f>IF(転記作業用!$CG18=0,"-",転記作業用!BX18)</f>
        <v>-</v>
      </c>
      <c r="BT18" s="64" t="str">
        <f>IF(転記作業用!$CG18=0,"-",転記作業用!BY18)</f>
        <v>-</v>
      </c>
      <c r="BU18" s="64" t="str">
        <f>IF(転記作業用!$CG18=0,"-",転記作業用!BZ18)</f>
        <v>-</v>
      </c>
      <c r="BV18" s="64" t="str">
        <f>IF(転記作業用!$CG18=0,"-",転記作業用!CA18)</f>
        <v>-</v>
      </c>
      <c r="BW18" s="64" t="str">
        <f>IF(転記作業用!$CG18=0,"-",転記作業用!CB18)</f>
        <v>-</v>
      </c>
      <c r="BX18" s="64" t="str">
        <f>IF(転記作業用!$CG18=0,"-",転記作業用!CC18)</f>
        <v>-</v>
      </c>
      <c r="BY18" s="64" t="str">
        <f>IF(転記作業用!$CG18=0,"-",転記作業用!CD18)</f>
        <v>-</v>
      </c>
      <c r="BZ18" s="64" t="str">
        <f>IF(転記作業用!$CG18=0,"-",転記作業用!CE18)</f>
        <v>-</v>
      </c>
      <c r="CA18" s="64" t="str">
        <f>IF(転記作業用!$CG18=0,"-",転記作業用!CF18)</f>
        <v>-</v>
      </c>
      <c r="CB18" s="64" t="str">
        <f>IF(転記作業用!CH18&lt;1,"*",IF(AND(転記作業用!CH18&gt;=1,'在宅生活改善調査（利用者票）'!CC27=""),"-",'在宅生活改善調査（利用者票）'!CC27))</f>
        <v>*</v>
      </c>
      <c r="CC18" s="64" t="str">
        <f>IF(転記作業用!CI18&lt;1,"*",IF(AND(転記作業用!CI18&gt;=1,'在宅生活改善調査（利用者票）'!CD27=""),"-",'在宅生活改善調査（利用者票）'!CD27))</f>
        <v>*</v>
      </c>
      <c r="CD18" s="64" t="str">
        <f>IF($BZ18&lt;&gt;1,"*",IF(AND($BZ18=1,'在宅生活改善調査（利用者票）'!CE27=""),"-",'在宅生活改善調査（利用者票）'!CE27))</f>
        <v>*</v>
      </c>
      <c r="CE18" t="str">
        <f>IF(OR('在宅生活改善調査（利用者票）'!CG27&lt;&gt;"",'在宅生活改善調査（利用者票）'!CH27&lt;&gt;"",'在宅生活改善調査（利用者票）'!CI27&lt;&gt;"",'在宅生活改善調査（利用者票）'!CJ27&lt;&gt;"",'在宅生活改善調査（利用者票）'!CM27&lt;&gt;"",'在宅生活改善調査（利用者票）'!CN27&lt;&gt;"",'在宅生活改善調査（利用者票）'!CO27&lt;&gt;"",'在宅生活改善調査（利用者票）'!CP27&lt;&gt;"",'在宅生活改善調査（利用者票）'!CQ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IF(転記作業用!$CG19=0,"-",転記作業用!BL19)</f>
        <v>-</v>
      </c>
      <c r="BI19" s="64" t="str">
        <f>IF(転記作業用!$CG19=0,"-",MIN(SUM(転記作業用!BM19:BN19),1))</f>
        <v>-</v>
      </c>
      <c r="BJ19" s="64" t="str">
        <f>IF(転記作業用!$CG19=0,"-",転記作業用!BO19)</f>
        <v>-</v>
      </c>
      <c r="BK19" s="64" t="str">
        <f>IF(転記作業用!$CG19=0,"-",転記作業用!BP19)</f>
        <v>-</v>
      </c>
      <c r="BL19" s="64" t="str">
        <f>IF(転記作業用!$CG19=0,"-",転記作業用!BQ19)</f>
        <v>-</v>
      </c>
      <c r="BM19" s="64" t="str">
        <f>IF(転記作業用!$CG19=0,"-",転記作業用!BR19)</f>
        <v>-</v>
      </c>
      <c r="BN19" s="64" t="str">
        <f>IF(転記作業用!$CG19=0,"-",転記作業用!BS19)</f>
        <v>-</v>
      </c>
      <c r="BO19" s="64" t="str">
        <f>IF(転記作業用!$CG19=0,"-",転記作業用!BT19)</f>
        <v>-</v>
      </c>
      <c r="BP19" s="64" t="str">
        <f>IF(転記作業用!$CG19=0,"-",転記作業用!BU19)</f>
        <v>-</v>
      </c>
      <c r="BQ19" t="str">
        <f>IF(転記作業用!$CG19=0,"-",0)</f>
        <v>-</v>
      </c>
      <c r="BR19" s="64" t="str">
        <f>IF(転記作業用!$CG19=0,"-",転記作業用!BW19)</f>
        <v>-</v>
      </c>
      <c r="BS19" s="64" t="str">
        <f>IF(転記作業用!$CG19=0,"-",転記作業用!BX19)</f>
        <v>-</v>
      </c>
      <c r="BT19" s="64" t="str">
        <f>IF(転記作業用!$CG19=0,"-",転記作業用!BY19)</f>
        <v>-</v>
      </c>
      <c r="BU19" s="64" t="str">
        <f>IF(転記作業用!$CG19=0,"-",転記作業用!BZ19)</f>
        <v>-</v>
      </c>
      <c r="BV19" s="64" t="str">
        <f>IF(転記作業用!$CG19=0,"-",転記作業用!CA19)</f>
        <v>-</v>
      </c>
      <c r="BW19" s="64" t="str">
        <f>IF(転記作業用!$CG19=0,"-",転記作業用!CB19)</f>
        <v>-</v>
      </c>
      <c r="BX19" s="64" t="str">
        <f>IF(転記作業用!$CG19=0,"-",転記作業用!CC19)</f>
        <v>-</v>
      </c>
      <c r="BY19" s="64" t="str">
        <f>IF(転記作業用!$CG19=0,"-",転記作業用!CD19)</f>
        <v>-</v>
      </c>
      <c r="BZ19" s="64" t="str">
        <f>IF(転記作業用!$CG19=0,"-",転記作業用!CE19)</f>
        <v>-</v>
      </c>
      <c r="CA19" s="64" t="str">
        <f>IF(転記作業用!$CG19=0,"-",転記作業用!CF19)</f>
        <v>-</v>
      </c>
      <c r="CB19" s="64" t="str">
        <f>IF(転記作業用!CH19&lt;1,"*",IF(AND(転記作業用!CH19&gt;=1,'在宅生活改善調査（利用者票）'!CC28=""),"-",'在宅生活改善調査（利用者票）'!CC28))</f>
        <v>*</v>
      </c>
      <c r="CC19" s="64" t="str">
        <f>IF(転記作業用!CI19&lt;1,"*",IF(AND(転記作業用!CI19&gt;=1,'在宅生活改善調査（利用者票）'!CD28=""),"-",'在宅生活改善調査（利用者票）'!CD28))</f>
        <v>*</v>
      </c>
      <c r="CD19" s="64" t="str">
        <f>IF($BZ19&lt;&gt;1,"*",IF(AND($BZ19=1,'在宅生活改善調査（利用者票）'!CE28=""),"-",'在宅生活改善調査（利用者票）'!CE28))</f>
        <v>*</v>
      </c>
      <c r="CE19" t="str">
        <f>IF(OR('在宅生活改善調査（利用者票）'!CG28&lt;&gt;"",'在宅生活改善調査（利用者票）'!CH28&lt;&gt;"",'在宅生活改善調査（利用者票）'!CI28&lt;&gt;"",'在宅生活改善調査（利用者票）'!CJ28&lt;&gt;"",'在宅生活改善調査（利用者票）'!CM28&lt;&gt;"",'在宅生活改善調査（利用者票）'!CN28&lt;&gt;"",'在宅生活改善調査（利用者票）'!CO28&lt;&gt;"",'在宅生活改善調査（利用者票）'!CP28&lt;&gt;"",'在宅生活改善調査（利用者票）'!CQ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IF(転記作業用!$CG20=0,"-",転記作業用!BL20)</f>
        <v>-</v>
      </c>
      <c r="BI20" s="64" t="str">
        <f>IF(転記作業用!$CG20=0,"-",MIN(SUM(転記作業用!BM20:BN20),1))</f>
        <v>-</v>
      </c>
      <c r="BJ20" s="64" t="str">
        <f>IF(転記作業用!$CG20=0,"-",転記作業用!BO20)</f>
        <v>-</v>
      </c>
      <c r="BK20" s="64" t="str">
        <f>IF(転記作業用!$CG20=0,"-",転記作業用!BP20)</f>
        <v>-</v>
      </c>
      <c r="BL20" s="64" t="str">
        <f>IF(転記作業用!$CG20=0,"-",転記作業用!BQ20)</f>
        <v>-</v>
      </c>
      <c r="BM20" s="64" t="str">
        <f>IF(転記作業用!$CG20=0,"-",転記作業用!BR20)</f>
        <v>-</v>
      </c>
      <c r="BN20" s="64" t="str">
        <f>IF(転記作業用!$CG20=0,"-",転記作業用!BS20)</f>
        <v>-</v>
      </c>
      <c r="BO20" s="64" t="str">
        <f>IF(転記作業用!$CG20=0,"-",転記作業用!BT20)</f>
        <v>-</v>
      </c>
      <c r="BP20" s="64" t="str">
        <f>IF(転記作業用!$CG20=0,"-",転記作業用!BU20)</f>
        <v>-</v>
      </c>
      <c r="BQ20" t="str">
        <f>IF(転記作業用!$CG20=0,"-",0)</f>
        <v>-</v>
      </c>
      <c r="BR20" s="64" t="str">
        <f>IF(転記作業用!$CG20=0,"-",転記作業用!BW20)</f>
        <v>-</v>
      </c>
      <c r="BS20" s="64" t="str">
        <f>IF(転記作業用!$CG20=0,"-",転記作業用!BX20)</f>
        <v>-</v>
      </c>
      <c r="BT20" s="64" t="str">
        <f>IF(転記作業用!$CG20=0,"-",転記作業用!BY20)</f>
        <v>-</v>
      </c>
      <c r="BU20" s="64" t="str">
        <f>IF(転記作業用!$CG20=0,"-",転記作業用!BZ20)</f>
        <v>-</v>
      </c>
      <c r="BV20" s="64" t="str">
        <f>IF(転記作業用!$CG20=0,"-",転記作業用!CA20)</f>
        <v>-</v>
      </c>
      <c r="BW20" s="64" t="str">
        <f>IF(転記作業用!$CG20=0,"-",転記作業用!CB20)</f>
        <v>-</v>
      </c>
      <c r="BX20" s="64" t="str">
        <f>IF(転記作業用!$CG20=0,"-",転記作業用!CC20)</f>
        <v>-</v>
      </c>
      <c r="BY20" s="64" t="str">
        <f>IF(転記作業用!$CG20=0,"-",転記作業用!CD20)</f>
        <v>-</v>
      </c>
      <c r="BZ20" s="64" t="str">
        <f>IF(転記作業用!$CG20=0,"-",転記作業用!CE20)</f>
        <v>-</v>
      </c>
      <c r="CA20" s="64" t="str">
        <f>IF(転記作業用!$CG20=0,"-",転記作業用!CF20)</f>
        <v>-</v>
      </c>
      <c r="CB20" s="64" t="str">
        <f>IF(転記作業用!CH20&lt;1,"*",IF(AND(転記作業用!CH20&gt;=1,'在宅生活改善調査（利用者票）'!CC29=""),"-",'在宅生活改善調査（利用者票）'!CC29))</f>
        <v>*</v>
      </c>
      <c r="CC20" s="64" t="str">
        <f>IF(転記作業用!CI20&lt;1,"*",IF(AND(転記作業用!CI20&gt;=1,'在宅生活改善調査（利用者票）'!CD29=""),"-",'在宅生活改善調査（利用者票）'!CD29))</f>
        <v>*</v>
      </c>
      <c r="CD20" s="64" t="str">
        <f>IF($BZ20&lt;&gt;1,"*",IF(AND($BZ20=1,'在宅生活改善調査（利用者票）'!CE29=""),"-",'在宅生活改善調査（利用者票）'!CE29))</f>
        <v>*</v>
      </c>
      <c r="CE20" t="str">
        <f>IF(OR('在宅生活改善調査（利用者票）'!CG29&lt;&gt;"",'在宅生活改善調査（利用者票）'!CH29&lt;&gt;"",'在宅生活改善調査（利用者票）'!CI29&lt;&gt;"",'在宅生活改善調査（利用者票）'!CJ29&lt;&gt;"",'在宅生活改善調査（利用者票）'!CM29&lt;&gt;"",'在宅生活改善調査（利用者票）'!CN29&lt;&gt;"",'在宅生活改善調査（利用者票）'!CO29&lt;&gt;"",'在宅生活改善調査（利用者票）'!CP29&lt;&gt;"",'在宅生活改善調査（利用者票）'!CQ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IF(転記作業用!$CG21=0,"-",転記作業用!BL21)</f>
        <v>-</v>
      </c>
      <c r="BI21" s="64" t="str">
        <f>IF(転記作業用!$CG21=0,"-",MIN(SUM(転記作業用!BM21:BN21),1))</f>
        <v>-</v>
      </c>
      <c r="BJ21" s="64" t="str">
        <f>IF(転記作業用!$CG21=0,"-",転記作業用!BO21)</f>
        <v>-</v>
      </c>
      <c r="BK21" s="64" t="str">
        <f>IF(転記作業用!$CG21=0,"-",転記作業用!BP21)</f>
        <v>-</v>
      </c>
      <c r="BL21" s="64" t="str">
        <f>IF(転記作業用!$CG21=0,"-",転記作業用!BQ21)</f>
        <v>-</v>
      </c>
      <c r="BM21" s="64" t="str">
        <f>IF(転記作業用!$CG21=0,"-",転記作業用!BR21)</f>
        <v>-</v>
      </c>
      <c r="BN21" s="64" t="str">
        <f>IF(転記作業用!$CG21=0,"-",転記作業用!BS21)</f>
        <v>-</v>
      </c>
      <c r="BO21" s="64" t="str">
        <f>IF(転記作業用!$CG21=0,"-",転記作業用!BT21)</f>
        <v>-</v>
      </c>
      <c r="BP21" s="64" t="str">
        <f>IF(転記作業用!$CG21=0,"-",転記作業用!BU21)</f>
        <v>-</v>
      </c>
      <c r="BQ21" t="str">
        <f>IF(転記作業用!$CG21=0,"-",0)</f>
        <v>-</v>
      </c>
      <c r="BR21" s="64" t="str">
        <f>IF(転記作業用!$CG21=0,"-",転記作業用!BW21)</f>
        <v>-</v>
      </c>
      <c r="BS21" s="64" t="str">
        <f>IF(転記作業用!$CG21=0,"-",転記作業用!BX21)</f>
        <v>-</v>
      </c>
      <c r="BT21" s="64" t="str">
        <f>IF(転記作業用!$CG21=0,"-",転記作業用!BY21)</f>
        <v>-</v>
      </c>
      <c r="BU21" s="64" t="str">
        <f>IF(転記作業用!$CG21=0,"-",転記作業用!BZ21)</f>
        <v>-</v>
      </c>
      <c r="BV21" s="64" t="str">
        <f>IF(転記作業用!$CG21=0,"-",転記作業用!CA21)</f>
        <v>-</v>
      </c>
      <c r="BW21" s="64" t="str">
        <f>IF(転記作業用!$CG21=0,"-",転記作業用!CB21)</f>
        <v>-</v>
      </c>
      <c r="BX21" s="64" t="str">
        <f>IF(転記作業用!$CG21=0,"-",転記作業用!CC21)</f>
        <v>-</v>
      </c>
      <c r="BY21" s="64" t="str">
        <f>IF(転記作業用!$CG21=0,"-",転記作業用!CD21)</f>
        <v>-</v>
      </c>
      <c r="BZ21" s="64" t="str">
        <f>IF(転記作業用!$CG21=0,"-",転記作業用!CE21)</f>
        <v>-</v>
      </c>
      <c r="CA21" s="64" t="str">
        <f>IF(転記作業用!$CG21=0,"-",転記作業用!CF21)</f>
        <v>-</v>
      </c>
      <c r="CB21" s="64" t="str">
        <f>IF(転記作業用!CH21&lt;1,"*",IF(AND(転記作業用!CH21&gt;=1,'在宅生活改善調査（利用者票）'!CC30=""),"-",'在宅生活改善調査（利用者票）'!CC30))</f>
        <v>*</v>
      </c>
      <c r="CC21" s="64" t="str">
        <f>IF(転記作業用!CI21&lt;1,"*",IF(AND(転記作業用!CI21&gt;=1,'在宅生活改善調査（利用者票）'!CD30=""),"-",'在宅生活改善調査（利用者票）'!CD30))</f>
        <v>*</v>
      </c>
      <c r="CD21" s="64" t="str">
        <f>IF($BZ21&lt;&gt;1,"*",IF(AND($BZ21=1,'在宅生活改善調査（利用者票）'!CE30=""),"-",'在宅生活改善調査（利用者票）'!CE30))</f>
        <v>*</v>
      </c>
      <c r="CE21" t="str">
        <f>IF(OR('在宅生活改善調査（利用者票）'!CG30&lt;&gt;"",'在宅生活改善調査（利用者票）'!CH30&lt;&gt;"",'在宅生活改善調査（利用者票）'!CI30&lt;&gt;"",'在宅生活改善調査（利用者票）'!CJ30&lt;&gt;"",'在宅生活改善調査（利用者票）'!CM30&lt;&gt;"",'在宅生活改善調査（利用者票）'!CN30&lt;&gt;"",'在宅生活改善調査（利用者票）'!CO30&lt;&gt;"",'在宅生活改善調査（利用者票）'!CP30&lt;&gt;"",'在宅生活改善調査（利用者票）'!CQ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IF(転記作業用!$CG22=0,"-",転記作業用!BL22)</f>
        <v>-</v>
      </c>
      <c r="BI22" s="64" t="str">
        <f>IF(転記作業用!$CG22=0,"-",MIN(SUM(転記作業用!BM22:BN22),1))</f>
        <v>-</v>
      </c>
      <c r="BJ22" s="64" t="str">
        <f>IF(転記作業用!$CG22=0,"-",転記作業用!BO22)</f>
        <v>-</v>
      </c>
      <c r="BK22" s="64" t="str">
        <f>IF(転記作業用!$CG22=0,"-",転記作業用!BP22)</f>
        <v>-</v>
      </c>
      <c r="BL22" s="64" t="str">
        <f>IF(転記作業用!$CG22=0,"-",転記作業用!BQ22)</f>
        <v>-</v>
      </c>
      <c r="BM22" s="64" t="str">
        <f>IF(転記作業用!$CG22=0,"-",転記作業用!BR22)</f>
        <v>-</v>
      </c>
      <c r="BN22" s="64" t="str">
        <f>IF(転記作業用!$CG22=0,"-",転記作業用!BS22)</f>
        <v>-</v>
      </c>
      <c r="BO22" s="64" t="str">
        <f>IF(転記作業用!$CG22=0,"-",転記作業用!BT22)</f>
        <v>-</v>
      </c>
      <c r="BP22" s="64" t="str">
        <f>IF(転記作業用!$CG22=0,"-",転記作業用!BU22)</f>
        <v>-</v>
      </c>
      <c r="BQ22" t="str">
        <f>IF(転記作業用!$CG22=0,"-",0)</f>
        <v>-</v>
      </c>
      <c r="BR22" s="64" t="str">
        <f>IF(転記作業用!$CG22=0,"-",転記作業用!BW22)</f>
        <v>-</v>
      </c>
      <c r="BS22" s="64" t="str">
        <f>IF(転記作業用!$CG22=0,"-",転記作業用!BX22)</f>
        <v>-</v>
      </c>
      <c r="BT22" s="64" t="str">
        <f>IF(転記作業用!$CG22=0,"-",転記作業用!BY22)</f>
        <v>-</v>
      </c>
      <c r="BU22" s="64" t="str">
        <f>IF(転記作業用!$CG22=0,"-",転記作業用!BZ22)</f>
        <v>-</v>
      </c>
      <c r="BV22" s="64" t="str">
        <f>IF(転記作業用!$CG22=0,"-",転記作業用!CA22)</f>
        <v>-</v>
      </c>
      <c r="BW22" s="64" t="str">
        <f>IF(転記作業用!$CG22=0,"-",転記作業用!CB22)</f>
        <v>-</v>
      </c>
      <c r="BX22" s="64" t="str">
        <f>IF(転記作業用!$CG22=0,"-",転記作業用!CC22)</f>
        <v>-</v>
      </c>
      <c r="BY22" s="64" t="str">
        <f>IF(転記作業用!$CG22=0,"-",転記作業用!CD22)</f>
        <v>-</v>
      </c>
      <c r="BZ22" s="64" t="str">
        <f>IF(転記作業用!$CG22=0,"-",転記作業用!CE22)</f>
        <v>-</v>
      </c>
      <c r="CA22" s="64" t="str">
        <f>IF(転記作業用!$CG22=0,"-",転記作業用!CF22)</f>
        <v>-</v>
      </c>
      <c r="CB22" s="64" t="str">
        <f>IF(転記作業用!CH22&lt;1,"*",IF(AND(転記作業用!CH22&gt;=1,'在宅生活改善調査（利用者票）'!CC31=""),"-",'在宅生活改善調査（利用者票）'!CC31))</f>
        <v>*</v>
      </c>
      <c r="CC22" s="64" t="str">
        <f>IF(転記作業用!CI22&lt;1,"*",IF(AND(転記作業用!CI22&gt;=1,'在宅生活改善調査（利用者票）'!CD31=""),"-",'在宅生活改善調査（利用者票）'!CD31))</f>
        <v>*</v>
      </c>
      <c r="CD22" s="64" t="str">
        <f>IF($BZ22&lt;&gt;1,"*",IF(AND($BZ22=1,'在宅生活改善調査（利用者票）'!CE31=""),"-",'在宅生活改善調査（利用者票）'!CE31))</f>
        <v>*</v>
      </c>
      <c r="CE22" t="str">
        <f>IF(OR('在宅生活改善調査（利用者票）'!CG31&lt;&gt;"",'在宅生活改善調査（利用者票）'!CH31&lt;&gt;"",'在宅生活改善調査（利用者票）'!CI31&lt;&gt;"",'在宅生活改善調査（利用者票）'!CJ31&lt;&gt;"",'在宅生活改善調査（利用者票）'!CM31&lt;&gt;"",'在宅生活改善調査（利用者票）'!CN31&lt;&gt;"",'在宅生活改善調査（利用者票）'!CO31&lt;&gt;"",'在宅生活改善調査（利用者票）'!CP31&lt;&gt;"",'在宅生活改善調査（利用者票）'!CQ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IF(転記作業用!$CG23=0,"-",転記作業用!BL23)</f>
        <v>-</v>
      </c>
      <c r="BI23" s="64" t="str">
        <f>IF(転記作業用!$CG23=0,"-",MIN(SUM(転記作業用!BM23:BN23),1))</f>
        <v>-</v>
      </c>
      <c r="BJ23" s="64" t="str">
        <f>IF(転記作業用!$CG23=0,"-",転記作業用!BO23)</f>
        <v>-</v>
      </c>
      <c r="BK23" s="64" t="str">
        <f>IF(転記作業用!$CG23=0,"-",転記作業用!BP23)</f>
        <v>-</v>
      </c>
      <c r="BL23" s="64" t="str">
        <f>IF(転記作業用!$CG23=0,"-",転記作業用!BQ23)</f>
        <v>-</v>
      </c>
      <c r="BM23" s="64" t="str">
        <f>IF(転記作業用!$CG23=0,"-",転記作業用!BR23)</f>
        <v>-</v>
      </c>
      <c r="BN23" s="64" t="str">
        <f>IF(転記作業用!$CG23=0,"-",転記作業用!BS23)</f>
        <v>-</v>
      </c>
      <c r="BO23" s="64" t="str">
        <f>IF(転記作業用!$CG23=0,"-",転記作業用!BT23)</f>
        <v>-</v>
      </c>
      <c r="BP23" s="64" t="str">
        <f>IF(転記作業用!$CG23=0,"-",転記作業用!BU23)</f>
        <v>-</v>
      </c>
      <c r="BQ23" t="str">
        <f>IF(転記作業用!$CG23=0,"-",0)</f>
        <v>-</v>
      </c>
      <c r="BR23" s="64" t="str">
        <f>IF(転記作業用!$CG23=0,"-",転記作業用!BW23)</f>
        <v>-</v>
      </c>
      <c r="BS23" s="64" t="str">
        <f>IF(転記作業用!$CG23=0,"-",転記作業用!BX23)</f>
        <v>-</v>
      </c>
      <c r="BT23" s="64" t="str">
        <f>IF(転記作業用!$CG23=0,"-",転記作業用!BY23)</f>
        <v>-</v>
      </c>
      <c r="BU23" s="64" t="str">
        <f>IF(転記作業用!$CG23=0,"-",転記作業用!BZ23)</f>
        <v>-</v>
      </c>
      <c r="BV23" s="64" t="str">
        <f>IF(転記作業用!$CG23=0,"-",転記作業用!CA23)</f>
        <v>-</v>
      </c>
      <c r="BW23" s="64" t="str">
        <f>IF(転記作業用!$CG23=0,"-",転記作業用!CB23)</f>
        <v>-</v>
      </c>
      <c r="BX23" s="64" t="str">
        <f>IF(転記作業用!$CG23=0,"-",転記作業用!CC23)</f>
        <v>-</v>
      </c>
      <c r="BY23" s="64" t="str">
        <f>IF(転記作業用!$CG23=0,"-",転記作業用!CD23)</f>
        <v>-</v>
      </c>
      <c r="BZ23" s="64" t="str">
        <f>IF(転記作業用!$CG23=0,"-",転記作業用!CE23)</f>
        <v>-</v>
      </c>
      <c r="CA23" s="64" t="str">
        <f>IF(転記作業用!$CG23=0,"-",転記作業用!CF23)</f>
        <v>-</v>
      </c>
      <c r="CB23" s="64" t="str">
        <f>IF(転記作業用!CH23&lt;1,"*",IF(AND(転記作業用!CH23&gt;=1,'在宅生活改善調査（利用者票）'!CC32=""),"-",'在宅生活改善調査（利用者票）'!CC32))</f>
        <v>*</v>
      </c>
      <c r="CC23" s="64" t="str">
        <f>IF(転記作業用!CI23&lt;1,"*",IF(AND(転記作業用!CI23&gt;=1,'在宅生活改善調査（利用者票）'!CD32=""),"-",'在宅生活改善調査（利用者票）'!CD32))</f>
        <v>*</v>
      </c>
      <c r="CD23" s="64" t="str">
        <f>IF($BZ23&lt;&gt;1,"*",IF(AND($BZ23=1,'在宅生活改善調査（利用者票）'!CE32=""),"-",'在宅生活改善調査（利用者票）'!CE32))</f>
        <v>*</v>
      </c>
      <c r="CE23" t="str">
        <f>IF(OR('在宅生活改善調査（利用者票）'!CG32&lt;&gt;"",'在宅生活改善調査（利用者票）'!CH32&lt;&gt;"",'在宅生活改善調査（利用者票）'!CI32&lt;&gt;"",'在宅生活改善調査（利用者票）'!CJ32&lt;&gt;"",'在宅生活改善調査（利用者票）'!CM32&lt;&gt;"",'在宅生活改善調査（利用者票）'!CN32&lt;&gt;"",'在宅生活改善調査（利用者票）'!CO32&lt;&gt;"",'在宅生活改善調査（利用者票）'!CP32&lt;&gt;"",'在宅生活改善調査（利用者票）'!CQ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IF(転記作業用!$CG24=0,"-",転記作業用!BL24)</f>
        <v>-</v>
      </c>
      <c r="BI24" s="64" t="str">
        <f>IF(転記作業用!$CG24=0,"-",MIN(SUM(転記作業用!BM24:BN24),1))</f>
        <v>-</v>
      </c>
      <c r="BJ24" s="64" t="str">
        <f>IF(転記作業用!$CG24=0,"-",転記作業用!BO24)</f>
        <v>-</v>
      </c>
      <c r="BK24" s="64" t="str">
        <f>IF(転記作業用!$CG24=0,"-",転記作業用!BP24)</f>
        <v>-</v>
      </c>
      <c r="BL24" s="64" t="str">
        <f>IF(転記作業用!$CG24=0,"-",転記作業用!BQ24)</f>
        <v>-</v>
      </c>
      <c r="BM24" s="64" t="str">
        <f>IF(転記作業用!$CG24=0,"-",転記作業用!BR24)</f>
        <v>-</v>
      </c>
      <c r="BN24" s="64" t="str">
        <f>IF(転記作業用!$CG24=0,"-",転記作業用!BS24)</f>
        <v>-</v>
      </c>
      <c r="BO24" s="64" t="str">
        <f>IF(転記作業用!$CG24=0,"-",転記作業用!BT24)</f>
        <v>-</v>
      </c>
      <c r="BP24" s="64" t="str">
        <f>IF(転記作業用!$CG24=0,"-",転記作業用!BU24)</f>
        <v>-</v>
      </c>
      <c r="BQ24" t="str">
        <f>IF(転記作業用!$CG24=0,"-",0)</f>
        <v>-</v>
      </c>
      <c r="BR24" s="64" t="str">
        <f>IF(転記作業用!$CG24=0,"-",転記作業用!BW24)</f>
        <v>-</v>
      </c>
      <c r="BS24" s="64" t="str">
        <f>IF(転記作業用!$CG24=0,"-",転記作業用!BX24)</f>
        <v>-</v>
      </c>
      <c r="BT24" s="64" t="str">
        <f>IF(転記作業用!$CG24=0,"-",転記作業用!BY24)</f>
        <v>-</v>
      </c>
      <c r="BU24" s="64" t="str">
        <f>IF(転記作業用!$CG24=0,"-",転記作業用!BZ24)</f>
        <v>-</v>
      </c>
      <c r="BV24" s="64" t="str">
        <f>IF(転記作業用!$CG24=0,"-",転記作業用!CA24)</f>
        <v>-</v>
      </c>
      <c r="BW24" s="64" t="str">
        <f>IF(転記作業用!$CG24=0,"-",転記作業用!CB24)</f>
        <v>-</v>
      </c>
      <c r="BX24" s="64" t="str">
        <f>IF(転記作業用!$CG24=0,"-",転記作業用!CC24)</f>
        <v>-</v>
      </c>
      <c r="BY24" s="64" t="str">
        <f>IF(転記作業用!$CG24=0,"-",転記作業用!CD24)</f>
        <v>-</v>
      </c>
      <c r="BZ24" s="64" t="str">
        <f>IF(転記作業用!$CG24=0,"-",転記作業用!CE24)</f>
        <v>-</v>
      </c>
      <c r="CA24" s="64" t="str">
        <f>IF(転記作業用!$CG24=0,"-",転記作業用!CF24)</f>
        <v>-</v>
      </c>
      <c r="CB24" s="64" t="str">
        <f>IF(転記作業用!CH24&lt;1,"*",IF(AND(転記作業用!CH24&gt;=1,'在宅生活改善調査（利用者票）'!CC33=""),"-",'在宅生活改善調査（利用者票）'!CC33))</f>
        <v>*</v>
      </c>
      <c r="CC24" s="64" t="str">
        <f>IF(転記作業用!CI24&lt;1,"*",IF(AND(転記作業用!CI24&gt;=1,'在宅生活改善調査（利用者票）'!CD33=""),"-",'在宅生活改善調査（利用者票）'!CD33))</f>
        <v>*</v>
      </c>
      <c r="CD24" s="64" t="str">
        <f>IF($BZ24&lt;&gt;1,"*",IF(AND($BZ24=1,'在宅生活改善調査（利用者票）'!CE33=""),"-",'在宅生活改善調査（利用者票）'!CE33))</f>
        <v>*</v>
      </c>
      <c r="CE24" t="str">
        <f>IF(OR('在宅生活改善調査（利用者票）'!CG33&lt;&gt;"",'在宅生活改善調査（利用者票）'!CH33&lt;&gt;"",'在宅生活改善調査（利用者票）'!CI33&lt;&gt;"",'在宅生活改善調査（利用者票）'!CJ33&lt;&gt;"",'在宅生活改善調査（利用者票）'!CM33&lt;&gt;"",'在宅生活改善調査（利用者票）'!CN33&lt;&gt;"",'在宅生活改善調査（利用者票）'!CO33&lt;&gt;"",'在宅生活改善調査（利用者票）'!CP33&lt;&gt;"",'在宅生活改善調査（利用者票）'!CQ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IF(転記作業用!$CG25=0,"-",転記作業用!BL25)</f>
        <v>-</v>
      </c>
      <c r="BI25" s="64" t="str">
        <f>IF(転記作業用!$CG25=0,"-",MIN(SUM(転記作業用!BM25:BN25),1))</f>
        <v>-</v>
      </c>
      <c r="BJ25" s="64" t="str">
        <f>IF(転記作業用!$CG25=0,"-",転記作業用!BO25)</f>
        <v>-</v>
      </c>
      <c r="BK25" s="64" t="str">
        <f>IF(転記作業用!$CG25=0,"-",転記作業用!BP25)</f>
        <v>-</v>
      </c>
      <c r="BL25" s="64" t="str">
        <f>IF(転記作業用!$CG25=0,"-",転記作業用!BQ25)</f>
        <v>-</v>
      </c>
      <c r="BM25" s="64" t="str">
        <f>IF(転記作業用!$CG25=0,"-",転記作業用!BR25)</f>
        <v>-</v>
      </c>
      <c r="BN25" s="64" t="str">
        <f>IF(転記作業用!$CG25=0,"-",転記作業用!BS25)</f>
        <v>-</v>
      </c>
      <c r="BO25" s="64" t="str">
        <f>IF(転記作業用!$CG25=0,"-",転記作業用!BT25)</f>
        <v>-</v>
      </c>
      <c r="BP25" s="64" t="str">
        <f>IF(転記作業用!$CG25=0,"-",転記作業用!BU25)</f>
        <v>-</v>
      </c>
      <c r="BQ25" t="str">
        <f>IF(転記作業用!$CG25=0,"-",0)</f>
        <v>-</v>
      </c>
      <c r="BR25" s="64" t="str">
        <f>IF(転記作業用!$CG25=0,"-",転記作業用!BW25)</f>
        <v>-</v>
      </c>
      <c r="BS25" s="64" t="str">
        <f>IF(転記作業用!$CG25=0,"-",転記作業用!BX25)</f>
        <v>-</v>
      </c>
      <c r="BT25" s="64" t="str">
        <f>IF(転記作業用!$CG25=0,"-",転記作業用!BY25)</f>
        <v>-</v>
      </c>
      <c r="BU25" s="64" t="str">
        <f>IF(転記作業用!$CG25=0,"-",転記作業用!BZ25)</f>
        <v>-</v>
      </c>
      <c r="BV25" s="64" t="str">
        <f>IF(転記作業用!$CG25=0,"-",転記作業用!CA25)</f>
        <v>-</v>
      </c>
      <c r="BW25" s="64" t="str">
        <f>IF(転記作業用!$CG25=0,"-",転記作業用!CB25)</f>
        <v>-</v>
      </c>
      <c r="BX25" s="64" t="str">
        <f>IF(転記作業用!$CG25=0,"-",転記作業用!CC25)</f>
        <v>-</v>
      </c>
      <c r="BY25" s="64" t="str">
        <f>IF(転記作業用!$CG25=0,"-",転記作業用!CD25)</f>
        <v>-</v>
      </c>
      <c r="BZ25" s="64" t="str">
        <f>IF(転記作業用!$CG25=0,"-",転記作業用!CE25)</f>
        <v>-</v>
      </c>
      <c r="CA25" s="64" t="str">
        <f>IF(転記作業用!$CG25=0,"-",転記作業用!CF25)</f>
        <v>-</v>
      </c>
      <c r="CB25" s="64" t="str">
        <f>IF(転記作業用!CH25&lt;1,"*",IF(AND(転記作業用!CH25&gt;=1,'在宅生活改善調査（利用者票）'!CC34=""),"-",'在宅生活改善調査（利用者票）'!CC34))</f>
        <v>*</v>
      </c>
      <c r="CC25" s="64" t="str">
        <f>IF(転記作業用!CI25&lt;1,"*",IF(AND(転記作業用!CI25&gt;=1,'在宅生活改善調査（利用者票）'!CD34=""),"-",'在宅生活改善調査（利用者票）'!CD34))</f>
        <v>*</v>
      </c>
      <c r="CD25" s="64" t="str">
        <f>IF($BZ25&lt;&gt;1,"*",IF(AND($BZ25=1,'在宅生活改善調査（利用者票）'!CE34=""),"-",'在宅生活改善調査（利用者票）'!CE34))</f>
        <v>*</v>
      </c>
      <c r="CE25" t="str">
        <f>IF(OR('在宅生活改善調査（利用者票）'!CG34&lt;&gt;"",'在宅生活改善調査（利用者票）'!CH34&lt;&gt;"",'在宅生活改善調査（利用者票）'!CI34&lt;&gt;"",'在宅生活改善調査（利用者票）'!CJ34&lt;&gt;"",'在宅生活改善調査（利用者票）'!CM34&lt;&gt;"",'在宅生活改善調査（利用者票）'!CN34&lt;&gt;"",'在宅生活改善調査（利用者票）'!CO34&lt;&gt;"",'在宅生活改善調査（利用者票）'!CP34&lt;&gt;"",'在宅生活改善調査（利用者票）'!CQ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IF(転記作業用!$CG26=0,"-",転記作業用!BL26)</f>
        <v>-</v>
      </c>
      <c r="BI26" s="64" t="str">
        <f>IF(転記作業用!$CG26=0,"-",MIN(SUM(転記作業用!BM26:BN26),1))</f>
        <v>-</v>
      </c>
      <c r="BJ26" s="64" t="str">
        <f>IF(転記作業用!$CG26=0,"-",転記作業用!BO26)</f>
        <v>-</v>
      </c>
      <c r="BK26" s="64" t="str">
        <f>IF(転記作業用!$CG26=0,"-",転記作業用!BP26)</f>
        <v>-</v>
      </c>
      <c r="BL26" s="64" t="str">
        <f>IF(転記作業用!$CG26=0,"-",転記作業用!BQ26)</f>
        <v>-</v>
      </c>
      <c r="BM26" s="64" t="str">
        <f>IF(転記作業用!$CG26=0,"-",転記作業用!BR26)</f>
        <v>-</v>
      </c>
      <c r="BN26" s="64" t="str">
        <f>IF(転記作業用!$CG26=0,"-",転記作業用!BS26)</f>
        <v>-</v>
      </c>
      <c r="BO26" s="64" t="str">
        <f>IF(転記作業用!$CG26=0,"-",転記作業用!BT26)</f>
        <v>-</v>
      </c>
      <c r="BP26" s="64" t="str">
        <f>IF(転記作業用!$CG26=0,"-",転記作業用!BU26)</f>
        <v>-</v>
      </c>
      <c r="BQ26" t="str">
        <f>IF(転記作業用!$CG26=0,"-",0)</f>
        <v>-</v>
      </c>
      <c r="BR26" s="64" t="str">
        <f>IF(転記作業用!$CG26=0,"-",転記作業用!BW26)</f>
        <v>-</v>
      </c>
      <c r="BS26" s="64" t="str">
        <f>IF(転記作業用!$CG26=0,"-",転記作業用!BX26)</f>
        <v>-</v>
      </c>
      <c r="BT26" s="64" t="str">
        <f>IF(転記作業用!$CG26=0,"-",転記作業用!BY26)</f>
        <v>-</v>
      </c>
      <c r="BU26" s="64" t="str">
        <f>IF(転記作業用!$CG26=0,"-",転記作業用!BZ26)</f>
        <v>-</v>
      </c>
      <c r="BV26" s="64" t="str">
        <f>IF(転記作業用!$CG26=0,"-",転記作業用!CA26)</f>
        <v>-</v>
      </c>
      <c r="BW26" s="64" t="str">
        <f>IF(転記作業用!$CG26=0,"-",転記作業用!CB26)</f>
        <v>-</v>
      </c>
      <c r="BX26" s="64" t="str">
        <f>IF(転記作業用!$CG26=0,"-",転記作業用!CC26)</f>
        <v>-</v>
      </c>
      <c r="BY26" s="64" t="str">
        <f>IF(転記作業用!$CG26=0,"-",転記作業用!CD26)</f>
        <v>-</v>
      </c>
      <c r="BZ26" s="64" t="str">
        <f>IF(転記作業用!$CG26=0,"-",転記作業用!CE26)</f>
        <v>-</v>
      </c>
      <c r="CA26" s="64" t="str">
        <f>IF(転記作業用!$CG26=0,"-",転記作業用!CF26)</f>
        <v>-</v>
      </c>
      <c r="CB26" s="64" t="str">
        <f>IF(転記作業用!CH26&lt;1,"*",IF(AND(転記作業用!CH26&gt;=1,'在宅生活改善調査（利用者票）'!CC35=""),"-",'在宅生活改善調査（利用者票）'!CC35))</f>
        <v>*</v>
      </c>
      <c r="CC26" s="64" t="str">
        <f>IF(転記作業用!CI26&lt;1,"*",IF(AND(転記作業用!CI26&gt;=1,'在宅生活改善調査（利用者票）'!CD35=""),"-",'在宅生活改善調査（利用者票）'!CD35))</f>
        <v>*</v>
      </c>
      <c r="CD26" s="64" t="str">
        <f>IF($BZ26&lt;&gt;1,"*",IF(AND($BZ26=1,'在宅生活改善調査（利用者票）'!CE35=""),"-",'在宅生活改善調査（利用者票）'!CE35))</f>
        <v>*</v>
      </c>
      <c r="CE26" t="str">
        <f>IF(OR('在宅生活改善調査（利用者票）'!CG35&lt;&gt;"",'在宅生活改善調査（利用者票）'!CH35&lt;&gt;"",'在宅生活改善調査（利用者票）'!CI35&lt;&gt;"",'在宅生活改善調査（利用者票）'!CJ35&lt;&gt;"",'在宅生活改善調査（利用者票）'!CM35&lt;&gt;"",'在宅生活改善調査（利用者票）'!CN35&lt;&gt;"",'在宅生活改善調査（利用者票）'!CO35&lt;&gt;"",'在宅生活改善調査（利用者票）'!CP35&lt;&gt;"",'在宅生活改善調査（利用者票）'!CQ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IF(転記作業用!$CG27=0,"-",転記作業用!BL27)</f>
        <v>-</v>
      </c>
      <c r="BI27" s="64" t="str">
        <f>IF(転記作業用!$CG27=0,"-",MIN(SUM(転記作業用!BM27:BN27),1))</f>
        <v>-</v>
      </c>
      <c r="BJ27" s="64" t="str">
        <f>IF(転記作業用!$CG27=0,"-",転記作業用!BO27)</f>
        <v>-</v>
      </c>
      <c r="BK27" s="64" t="str">
        <f>IF(転記作業用!$CG27=0,"-",転記作業用!BP27)</f>
        <v>-</v>
      </c>
      <c r="BL27" s="64" t="str">
        <f>IF(転記作業用!$CG27=0,"-",転記作業用!BQ27)</f>
        <v>-</v>
      </c>
      <c r="BM27" s="64" t="str">
        <f>IF(転記作業用!$CG27=0,"-",転記作業用!BR27)</f>
        <v>-</v>
      </c>
      <c r="BN27" s="64" t="str">
        <f>IF(転記作業用!$CG27=0,"-",転記作業用!BS27)</f>
        <v>-</v>
      </c>
      <c r="BO27" s="64" t="str">
        <f>IF(転記作業用!$CG27=0,"-",転記作業用!BT27)</f>
        <v>-</v>
      </c>
      <c r="BP27" s="64" t="str">
        <f>IF(転記作業用!$CG27=0,"-",転記作業用!BU27)</f>
        <v>-</v>
      </c>
      <c r="BQ27" t="str">
        <f>IF(転記作業用!$CG27=0,"-",0)</f>
        <v>-</v>
      </c>
      <c r="BR27" s="64" t="str">
        <f>IF(転記作業用!$CG27=0,"-",転記作業用!BW27)</f>
        <v>-</v>
      </c>
      <c r="BS27" s="64" t="str">
        <f>IF(転記作業用!$CG27=0,"-",転記作業用!BX27)</f>
        <v>-</v>
      </c>
      <c r="BT27" s="64" t="str">
        <f>IF(転記作業用!$CG27=0,"-",転記作業用!BY27)</f>
        <v>-</v>
      </c>
      <c r="BU27" s="64" t="str">
        <f>IF(転記作業用!$CG27=0,"-",転記作業用!BZ27)</f>
        <v>-</v>
      </c>
      <c r="BV27" s="64" t="str">
        <f>IF(転記作業用!$CG27=0,"-",転記作業用!CA27)</f>
        <v>-</v>
      </c>
      <c r="BW27" s="64" t="str">
        <f>IF(転記作業用!$CG27=0,"-",転記作業用!CB27)</f>
        <v>-</v>
      </c>
      <c r="BX27" s="64" t="str">
        <f>IF(転記作業用!$CG27=0,"-",転記作業用!CC27)</f>
        <v>-</v>
      </c>
      <c r="BY27" s="64" t="str">
        <f>IF(転記作業用!$CG27=0,"-",転記作業用!CD27)</f>
        <v>-</v>
      </c>
      <c r="BZ27" s="64" t="str">
        <f>IF(転記作業用!$CG27=0,"-",転記作業用!CE27)</f>
        <v>-</v>
      </c>
      <c r="CA27" s="64" t="str">
        <f>IF(転記作業用!$CG27=0,"-",転記作業用!CF27)</f>
        <v>-</v>
      </c>
      <c r="CB27" s="64" t="str">
        <f>IF(転記作業用!CH27&lt;1,"*",IF(AND(転記作業用!CH27&gt;=1,'在宅生活改善調査（利用者票）'!CC36=""),"-",'在宅生活改善調査（利用者票）'!CC36))</f>
        <v>*</v>
      </c>
      <c r="CC27" s="64" t="str">
        <f>IF(転記作業用!CI27&lt;1,"*",IF(AND(転記作業用!CI27&gt;=1,'在宅生活改善調査（利用者票）'!CD36=""),"-",'在宅生活改善調査（利用者票）'!CD36))</f>
        <v>*</v>
      </c>
      <c r="CD27" s="64" t="str">
        <f>IF($BZ27&lt;&gt;1,"*",IF(AND($BZ27=1,'在宅生活改善調査（利用者票）'!CE36=""),"-",'在宅生活改善調査（利用者票）'!CE36))</f>
        <v>*</v>
      </c>
      <c r="CE27" t="str">
        <f>IF(OR('在宅生活改善調査（利用者票）'!CG36&lt;&gt;"",'在宅生活改善調査（利用者票）'!CH36&lt;&gt;"",'在宅生活改善調査（利用者票）'!CI36&lt;&gt;"",'在宅生活改善調査（利用者票）'!CJ36&lt;&gt;"",'在宅生活改善調査（利用者票）'!CM36&lt;&gt;"",'在宅生活改善調査（利用者票）'!CN36&lt;&gt;"",'在宅生活改善調査（利用者票）'!CO36&lt;&gt;"",'在宅生活改善調査（利用者票）'!CP36&lt;&gt;"",'在宅生活改善調査（利用者票）'!CQ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IF(転記作業用!$CG28=0,"-",転記作業用!BL28)</f>
        <v>-</v>
      </c>
      <c r="BI28" s="64" t="str">
        <f>IF(転記作業用!$CG28=0,"-",MIN(SUM(転記作業用!BM28:BN28),1))</f>
        <v>-</v>
      </c>
      <c r="BJ28" s="64" t="str">
        <f>IF(転記作業用!$CG28=0,"-",転記作業用!BO28)</f>
        <v>-</v>
      </c>
      <c r="BK28" s="64" t="str">
        <f>IF(転記作業用!$CG28=0,"-",転記作業用!BP28)</f>
        <v>-</v>
      </c>
      <c r="BL28" s="64" t="str">
        <f>IF(転記作業用!$CG28=0,"-",転記作業用!BQ28)</f>
        <v>-</v>
      </c>
      <c r="BM28" s="64" t="str">
        <f>IF(転記作業用!$CG28=0,"-",転記作業用!BR28)</f>
        <v>-</v>
      </c>
      <c r="BN28" s="64" t="str">
        <f>IF(転記作業用!$CG28=0,"-",転記作業用!BS28)</f>
        <v>-</v>
      </c>
      <c r="BO28" s="64" t="str">
        <f>IF(転記作業用!$CG28=0,"-",転記作業用!BT28)</f>
        <v>-</v>
      </c>
      <c r="BP28" s="64" t="str">
        <f>IF(転記作業用!$CG28=0,"-",転記作業用!BU28)</f>
        <v>-</v>
      </c>
      <c r="BQ28" t="str">
        <f>IF(転記作業用!$CG28=0,"-",0)</f>
        <v>-</v>
      </c>
      <c r="BR28" s="64" t="str">
        <f>IF(転記作業用!$CG28=0,"-",転記作業用!BW28)</f>
        <v>-</v>
      </c>
      <c r="BS28" s="64" t="str">
        <f>IF(転記作業用!$CG28=0,"-",転記作業用!BX28)</f>
        <v>-</v>
      </c>
      <c r="BT28" s="64" t="str">
        <f>IF(転記作業用!$CG28=0,"-",転記作業用!BY28)</f>
        <v>-</v>
      </c>
      <c r="BU28" s="64" t="str">
        <f>IF(転記作業用!$CG28=0,"-",転記作業用!BZ28)</f>
        <v>-</v>
      </c>
      <c r="BV28" s="64" t="str">
        <f>IF(転記作業用!$CG28=0,"-",転記作業用!CA28)</f>
        <v>-</v>
      </c>
      <c r="BW28" s="64" t="str">
        <f>IF(転記作業用!$CG28=0,"-",転記作業用!CB28)</f>
        <v>-</v>
      </c>
      <c r="BX28" s="64" t="str">
        <f>IF(転記作業用!$CG28=0,"-",転記作業用!CC28)</f>
        <v>-</v>
      </c>
      <c r="BY28" s="64" t="str">
        <f>IF(転記作業用!$CG28=0,"-",転記作業用!CD28)</f>
        <v>-</v>
      </c>
      <c r="BZ28" s="64" t="str">
        <f>IF(転記作業用!$CG28=0,"-",転記作業用!CE28)</f>
        <v>-</v>
      </c>
      <c r="CA28" s="64" t="str">
        <f>IF(転記作業用!$CG28=0,"-",転記作業用!CF28)</f>
        <v>-</v>
      </c>
      <c r="CB28" s="64" t="str">
        <f>IF(転記作業用!CH28&lt;1,"*",IF(AND(転記作業用!CH28&gt;=1,'在宅生活改善調査（利用者票）'!CC37=""),"-",'在宅生活改善調査（利用者票）'!CC37))</f>
        <v>*</v>
      </c>
      <c r="CC28" s="64" t="str">
        <f>IF(転記作業用!CI28&lt;1,"*",IF(AND(転記作業用!CI28&gt;=1,'在宅生活改善調査（利用者票）'!CD37=""),"-",'在宅生活改善調査（利用者票）'!CD37))</f>
        <v>*</v>
      </c>
      <c r="CD28" s="64" t="str">
        <f>IF($BZ28&lt;&gt;1,"*",IF(AND($BZ28=1,'在宅生活改善調査（利用者票）'!CE37=""),"-",'在宅生活改善調査（利用者票）'!CE37))</f>
        <v>*</v>
      </c>
      <c r="CE28" t="str">
        <f>IF(OR('在宅生活改善調査（利用者票）'!CG37&lt;&gt;"",'在宅生活改善調査（利用者票）'!CH37&lt;&gt;"",'在宅生活改善調査（利用者票）'!CI37&lt;&gt;"",'在宅生活改善調査（利用者票）'!CJ37&lt;&gt;"",'在宅生活改善調査（利用者票）'!CM37&lt;&gt;"",'在宅生活改善調査（利用者票）'!CN37&lt;&gt;"",'在宅生活改善調査（利用者票）'!CO37&lt;&gt;"",'在宅生活改善調査（利用者票）'!CP37&lt;&gt;"",'在宅生活改善調査（利用者票）'!CQ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IF(転記作業用!$CG29=0,"-",転記作業用!BL29)</f>
        <v>-</v>
      </c>
      <c r="BI29" s="64" t="str">
        <f>IF(転記作業用!$CG29=0,"-",MIN(SUM(転記作業用!BM29:BN29),1))</f>
        <v>-</v>
      </c>
      <c r="BJ29" s="64" t="str">
        <f>IF(転記作業用!$CG29=0,"-",転記作業用!BO29)</f>
        <v>-</v>
      </c>
      <c r="BK29" s="64" t="str">
        <f>IF(転記作業用!$CG29=0,"-",転記作業用!BP29)</f>
        <v>-</v>
      </c>
      <c r="BL29" s="64" t="str">
        <f>IF(転記作業用!$CG29=0,"-",転記作業用!BQ29)</f>
        <v>-</v>
      </c>
      <c r="BM29" s="64" t="str">
        <f>IF(転記作業用!$CG29=0,"-",転記作業用!BR29)</f>
        <v>-</v>
      </c>
      <c r="BN29" s="64" t="str">
        <f>IF(転記作業用!$CG29=0,"-",転記作業用!BS29)</f>
        <v>-</v>
      </c>
      <c r="BO29" s="64" t="str">
        <f>IF(転記作業用!$CG29=0,"-",転記作業用!BT29)</f>
        <v>-</v>
      </c>
      <c r="BP29" s="64" t="str">
        <f>IF(転記作業用!$CG29=0,"-",転記作業用!BU29)</f>
        <v>-</v>
      </c>
      <c r="BQ29" t="str">
        <f>IF(転記作業用!$CG29=0,"-",0)</f>
        <v>-</v>
      </c>
      <c r="BR29" s="64" t="str">
        <f>IF(転記作業用!$CG29=0,"-",転記作業用!BW29)</f>
        <v>-</v>
      </c>
      <c r="BS29" s="64" t="str">
        <f>IF(転記作業用!$CG29=0,"-",転記作業用!BX29)</f>
        <v>-</v>
      </c>
      <c r="BT29" s="64" t="str">
        <f>IF(転記作業用!$CG29=0,"-",転記作業用!BY29)</f>
        <v>-</v>
      </c>
      <c r="BU29" s="64" t="str">
        <f>IF(転記作業用!$CG29=0,"-",転記作業用!BZ29)</f>
        <v>-</v>
      </c>
      <c r="BV29" s="64" t="str">
        <f>IF(転記作業用!$CG29=0,"-",転記作業用!CA29)</f>
        <v>-</v>
      </c>
      <c r="BW29" s="64" t="str">
        <f>IF(転記作業用!$CG29=0,"-",転記作業用!CB29)</f>
        <v>-</v>
      </c>
      <c r="BX29" s="64" t="str">
        <f>IF(転記作業用!$CG29=0,"-",転記作業用!CC29)</f>
        <v>-</v>
      </c>
      <c r="BY29" s="64" t="str">
        <f>IF(転記作業用!$CG29=0,"-",転記作業用!CD29)</f>
        <v>-</v>
      </c>
      <c r="BZ29" s="64" t="str">
        <f>IF(転記作業用!$CG29=0,"-",転記作業用!CE29)</f>
        <v>-</v>
      </c>
      <c r="CA29" s="64" t="str">
        <f>IF(転記作業用!$CG29=0,"-",転記作業用!CF29)</f>
        <v>-</v>
      </c>
      <c r="CB29" s="64" t="str">
        <f>IF(転記作業用!CH29&lt;1,"*",IF(AND(転記作業用!CH29&gt;=1,'在宅生活改善調査（利用者票）'!CC38=""),"-",'在宅生活改善調査（利用者票）'!CC38))</f>
        <v>*</v>
      </c>
      <c r="CC29" s="64" t="str">
        <f>IF(転記作業用!CI29&lt;1,"*",IF(AND(転記作業用!CI29&gt;=1,'在宅生活改善調査（利用者票）'!CD38=""),"-",'在宅生活改善調査（利用者票）'!CD38))</f>
        <v>*</v>
      </c>
      <c r="CD29" s="64" t="str">
        <f>IF($BZ29&lt;&gt;1,"*",IF(AND($BZ29=1,'在宅生活改善調査（利用者票）'!CE38=""),"-",'在宅生活改善調査（利用者票）'!CE38))</f>
        <v>*</v>
      </c>
      <c r="CE29" t="str">
        <f>IF(OR('在宅生活改善調査（利用者票）'!CG38&lt;&gt;"",'在宅生活改善調査（利用者票）'!CH38&lt;&gt;"",'在宅生活改善調査（利用者票）'!CI38&lt;&gt;"",'在宅生活改善調査（利用者票）'!CJ38&lt;&gt;"",'在宅生活改善調査（利用者票）'!CM38&lt;&gt;"",'在宅生活改善調査（利用者票）'!CN38&lt;&gt;"",'在宅生活改善調査（利用者票）'!CO38&lt;&gt;"",'在宅生活改善調査（利用者票）'!CP38&lt;&gt;"",'在宅生活改善調査（利用者票）'!CQ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IF(転記作業用!$CG30=0,"-",転記作業用!BL30)</f>
        <v>-</v>
      </c>
      <c r="BI30" s="64" t="str">
        <f>IF(転記作業用!$CG30=0,"-",MIN(SUM(転記作業用!BM30:BN30),1))</f>
        <v>-</v>
      </c>
      <c r="BJ30" s="64" t="str">
        <f>IF(転記作業用!$CG30=0,"-",転記作業用!BO30)</f>
        <v>-</v>
      </c>
      <c r="BK30" s="64" t="str">
        <f>IF(転記作業用!$CG30=0,"-",転記作業用!BP30)</f>
        <v>-</v>
      </c>
      <c r="BL30" s="64" t="str">
        <f>IF(転記作業用!$CG30=0,"-",転記作業用!BQ30)</f>
        <v>-</v>
      </c>
      <c r="BM30" s="64" t="str">
        <f>IF(転記作業用!$CG30=0,"-",転記作業用!BR30)</f>
        <v>-</v>
      </c>
      <c r="BN30" s="64" t="str">
        <f>IF(転記作業用!$CG30=0,"-",転記作業用!BS30)</f>
        <v>-</v>
      </c>
      <c r="BO30" s="64" t="str">
        <f>IF(転記作業用!$CG30=0,"-",転記作業用!BT30)</f>
        <v>-</v>
      </c>
      <c r="BP30" s="64" t="str">
        <f>IF(転記作業用!$CG30=0,"-",転記作業用!BU30)</f>
        <v>-</v>
      </c>
      <c r="BQ30" t="str">
        <f>IF(転記作業用!$CG30=0,"-",0)</f>
        <v>-</v>
      </c>
      <c r="BR30" s="64" t="str">
        <f>IF(転記作業用!$CG30=0,"-",転記作業用!BW30)</f>
        <v>-</v>
      </c>
      <c r="BS30" s="64" t="str">
        <f>IF(転記作業用!$CG30=0,"-",転記作業用!BX30)</f>
        <v>-</v>
      </c>
      <c r="BT30" s="64" t="str">
        <f>IF(転記作業用!$CG30=0,"-",転記作業用!BY30)</f>
        <v>-</v>
      </c>
      <c r="BU30" s="64" t="str">
        <f>IF(転記作業用!$CG30=0,"-",転記作業用!BZ30)</f>
        <v>-</v>
      </c>
      <c r="BV30" s="64" t="str">
        <f>IF(転記作業用!$CG30=0,"-",転記作業用!CA30)</f>
        <v>-</v>
      </c>
      <c r="BW30" s="64" t="str">
        <f>IF(転記作業用!$CG30=0,"-",転記作業用!CB30)</f>
        <v>-</v>
      </c>
      <c r="BX30" s="64" t="str">
        <f>IF(転記作業用!$CG30=0,"-",転記作業用!CC30)</f>
        <v>-</v>
      </c>
      <c r="BY30" s="64" t="str">
        <f>IF(転記作業用!$CG30=0,"-",転記作業用!CD30)</f>
        <v>-</v>
      </c>
      <c r="BZ30" s="64" t="str">
        <f>IF(転記作業用!$CG30=0,"-",転記作業用!CE30)</f>
        <v>-</v>
      </c>
      <c r="CA30" s="64" t="str">
        <f>IF(転記作業用!$CG30=0,"-",転記作業用!CF30)</f>
        <v>-</v>
      </c>
      <c r="CB30" s="64" t="str">
        <f>IF(転記作業用!CH30&lt;1,"*",IF(AND(転記作業用!CH30&gt;=1,'在宅生活改善調査（利用者票）'!CC39=""),"-",'在宅生活改善調査（利用者票）'!CC39))</f>
        <v>*</v>
      </c>
      <c r="CC30" s="64" t="str">
        <f>IF(転記作業用!CI30&lt;1,"*",IF(AND(転記作業用!CI30&gt;=1,'在宅生活改善調査（利用者票）'!CD39=""),"-",'在宅生活改善調査（利用者票）'!CD39))</f>
        <v>*</v>
      </c>
      <c r="CD30" s="64" t="str">
        <f>IF($BZ30&lt;&gt;1,"*",IF(AND($BZ30=1,'在宅生活改善調査（利用者票）'!CE39=""),"-",'在宅生活改善調査（利用者票）'!CE39))</f>
        <v>*</v>
      </c>
      <c r="CE30" t="str">
        <f>IF(OR('在宅生活改善調査（利用者票）'!CG39&lt;&gt;"",'在宅生活改善調査（利用者票）'!CH39&lt;&gt;"",'在宅生活改善調査（利用者票）'!CI39&lt;&gt;"",'在宅生活改善調査（利用者票）'!CJ39&lt;&gt;"",'在宅生活改善調査（利用者票）'!CM39&lt;&gt;"",'在宅生活改善調査（利用者票）'!CN39&lt;&gt;"",'在宅生活改善調査（利用者票）'!CO39&lt;&gt;"",'在宅生活改善調査（利用者票）'!CP39&lt;&gt;"",'在宅生活改善調査（利用者票）'!CQ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IF(転記作業用!$CG31=0,"-",転記作業用!BL31)</f>
        <v>-</v>
      </c>
      <c r="BI31" s="64" t="str">
        <f>IF(転記作業用!$CG31=0,"-",MIN(SUM(転記作業用!BM31:BN31),1))</f>
        <v>-</v>
      </c>
      <c r="BJ31" s="64" t="str">
        <f>IF(転記作業用!$CG31=0,"-",転記作業用!BO31)</f>
        <v>-</v>
      </c>
      <c r="BK31" s="64" t="str">
        <f>IF(転記作業用!$CG31=0,"-",転記作業用!BP31)</f>
        <v>-</v>
      </c>
      <c r="BL31" s="64" t="str">
        <f>IF(転記作業用!$CG31=0,"-",転記作業用!BQ31)</f>
        <v>-</v>
      </c>
      <c r="BM31" s="64" t="str">
        <f>IF(転記作業用!$CG31=0,"-",転記作業用!BR31)</f>
        <v>-</v>
      </c>
      <c r="BN31" s="64" t="str">
        <f>IF(転記作業用!$CG31=0,"-",転記作業用!BS31)</f>
        <v>-</v>
      </c>
      <c r="BO31" s="64" t="str">
        <f>IF(転記作業用!$CG31=0,"-",転記作業用!BT31)</f>
        <v>-</v>
      </c>
      <c r="BP31" s="64" t="str">
        <f>IF(転記作業用!$CG31=0,"-",転記作業用!BU31)</f>
        <v>-</v>
      </c>
      <c r="BQ31" t="str">
        <f>IF(転記作業用!$CG31=0,"-",0)</f>
        <v>-</v>
      </c>
      <c r="BR31" s="64" t="str">
        <f>IF(転記作業用!$CG31=0,"-",転記作業用!BW31)</f>
        <v>-</v>
      </c>
      <c r="BS31" s="64" t="str">
        <f>IF(転記作業用!$CG31=0,"-",転記作業用!BX31)</f>
        <v>-</v>
      </c>
      <c r="BT31" s="64" t="str">
        <f>IF(転記作業用!$CG31=0,"-",転記作業用!BY31)</f>
        <v>-</v>
      </c>
      <c r="BU31" s="64" t="str">
        <f>IF(転記作業用!$CG31=0,"-",転記作業用!BZ31)</f>
        <v>-</v>
      </c>
      <c r="BV31" s="64" t="str">
        <f>IF(転記作業用!$CG31=0,"-",転記作業用!CA31)</f>
        <v>-</v>
      </c>
      <c r="BW31" s="64" t="str">
        <f>IF(転記作業用!$CG31=0,"-",転記作業用!CB31)</f>
        <v>-</v>
      </c>
      <c r="BX31" s="64" t="str">
        <f>IF(転記作業用!$CG31=0,"-",転記作業用!CC31)</f>
        <v>-</v>
      </c>
      <c r="BY31" s="64" t="str">
        <f>IF(転記作業用!$CG31=0,"-",転記作業用!CD31)</f>
        <v>-</v>
      </c>
      <c r="BZ31" s="64" t="str">
        <f>IF(転記作業用!$CG31=0,"-",転記作業用!CE31)</f>
        <v>-</v>
      </c>
      <c r="CA31" s="64" t="str">
        <f>IF(転記作業用!$CG31=0,"-",転記作業用!CF31)</f>
        <v>-</v>
      </c>
      <c r="CB31" s="64" t="str">
        <f>IF(転記作業用!CH31&lt;1,"*",IF(AND(転記作業用!CH31&gt;=1,'在宅生活改善調査（利用者票）'!CC40=""),"-",'在宅生活改善調査（利用者票）'!CC40))</f>
        <v>*</v>
      </c>
      <c r="CC31" s="64" t="str">
        <f>IF(転記作業用!CI31&lt;1,"*",IF(AND(転記作業用!CI31&gt;=1,'在宅生活改善調査（利用者票）'!CD40=""),"-",'在宅生活改善調査（利用者票）'!CD40))</f>
        <v>*</v>
      </c>
      <c r="CD31" s="64" t="str">
        <f>IF($BZ31&lt;&gt;1,"*",IF(AND($BZ31=1,'在宅生活改善調査（利用者票）'!CE40=""),"-",'在宅生活改善調査（利用者票）'!CE40))</f>
        <v>*</v>
      </c>
      <c r="CE31" t="str">
        <f>IF(OR('在宅生活改善調査（利用者票）'!CG40&lt;&gt;"",'在宅生活改善調査（利用者票）'!CH40&lt;&gt;"",'在宅生活改善調査（利用者票）'!CI40&lt;&gt;"",'在宅生活改善調査（利用者票）'!CJ40&lt;&gt;"",'在宅生活改善調査（利用者票）'!CM40&lt;&gt;"",'在宅生活改善調査（利用者票）'!CN40&lt;&gt;"",'在宅生活改善調査（利用者票）'!CO40&lt;&gt;"",'在宅生活改善調査（利用者票）'!CP40&lt;&gt;"",'在宅生活改善調査（利用者票）'!CQ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IF(転記作業用!$CG32=0,"-",転記作業用!BL32)</f>
        <v>-</v>
      </c>
      <c r="BI32" s="64" t="str">
        <f>IF(転記作業用!$CG32=0,"-",MIN(SUM(転記作業用!BM32:BN32),1))</f>
        <v>-</v>
      </c>
      <c r="BJ32" s="64" t="str">
        <f>IF(転記作業用!$CG32=0,"-",転記作業用!BO32)</f>
        <v>-</v>
      </c>
      <c r="BK32" s="64" t="str">
        <f>IF(転記作業用!$CG32=0,"-",転記作業用!BP32)</f>
        <v>-</v>
      </c>
      <c r="BL32" s="64" t="str">
        <f>IF(転記作業用!$CG32=0,"-",転記作業用!BQ32)</f>
        <v>-</v>
      </c>
      <c r="BM32" s="64" t="str">
        <f>IF(転記作業用!$CG32=0,"-",転記作業用!BR32)</f>
        <v>-</v>
      </c>
      <c r="BN32" s="64" t="str">
        <f>IF(転記作業用!$CG32=0,"-",転記作業用!BS32)</f>
        <v>-</v>
      </c>
      <c r="BO32" s="64" t="str">
        <f>IF(転記作業用!$CG32=0,"-",転記作業用!BT32)</f>
        <v>-</v>
      </c>
      <c r="BP32" s="64" t="str">
        <f>IF(転記作業用!$CG32=0,"-",転記作業用!BU32)</f>
        <v>-</v>
      </c>
      <c r="BQ32" t="str">
        <f>IF(転記作業用!$CG32=0,"-",0)</f>
        <v>-</v>
      </c>
      <c r="BR32" s="64" t="str">
        <f>IF(転記作業用!$CG32=0,"-",転記作業用!BW32)</f>
        <v>-</v>
      </c>
      <c r="BS32" s="64" t="str">
        <f>IF(転記作業用!$CG32=0,"-",転記作業用!BX32)</f>
        <v>-</v>
      </c>
      <c r="BT32" s="64" t="str">
        <f>IF(転記作業用!$CG32=0,"-",転記作業用!BY32)</f>
        <v>-</v>
      </c>
      <c r="BU32" s="64" t="str">
        <f>IF(転記作業用!$CG32=0,"-",転記作業用!BZ32)</f>
        <v>-</v>
      </c>
      <c r="BV32" s="64" t="str">
        <f>IF(転記作業用!$CG32=0,"-",転記作業用!CA32)</f>
        <v>-</v>
      </c>
      <c r="BW32" s="64" t="str">
        <f>IF(転記作業用!$CG32=0,"-",転記作業用!CB32)</f>
        <v>-</v>
      </c>
      <c r="BX32" s="64" t="str">
        <f>IF(転記作業用!$CG32=0,"-",転記作業用!CC32)</f>
        <v>-</v>
      </c>
      <c r="BY32" s="64" t="str">
        <f>IF(転記作業用!$CG32=0,"-",転記作業用!CD32)</f>
        <v>-</v>
      </c>
      <c r="BZ32" s="64" t="str">
        <f>IF(転記作業用!$CG32=0,"-",転記作業用!CE32)</f>
        <v>-</v>
      </c>
      <c r="CA32" s="64" t="str">
        <f>IF(転記作業用!$CG32=0,"-",転記作業用!CF32)</f>
        <v>-</v>
      </c>
      <c r="CB32" s="64" t="str">
        <f>IF(転記作業用!CH32&lt;1,"*",IF(AND(転記作業用!CH32&gt;=1,'在宅生活改善調査（利用者票）'!CC41=""),"-",'在宅生活改善調査（利用者票）'!CC41))</f>
        <v>*</v>
      </c>
      <c r="CC32" s="64" t="str">
        <f>IF(転記作業用!CI32&lt;1,"*",IF(AND(転記作業用!CI32&gt;=1,'在宅生活改善調査（利用者票）'!CD41=""),"-",'在宅生活改善調査（利用者票）'!CD41))</f>
        <v>*</v>
      </c>
      <c r="CD32" s="64" t="str">
        <f>IF($BZ32&lt;&gt;1,"*",IF(AND($BZ32=1,'在宅生活改善調査（利用者票）'!CE41=""),"-",'在宅生活改善調査（利用者票）'!CE41))</f>
        <v>*</v>
      </c>
      <c r="CE32" t="str">
        <f>IF(OR('在宅生活改善調査（利用者票）'!CG41&lt;&gt;"",'在宅生活改善調査（利用者票）'!CH41&lt;&gt;"",'在宅生活改善調査（利用者票）'!CI41&lt;&gt;"",'在宅生活改善調査（利用者票）'!CJ41&lt;&gt;"",'在宅生活改善調査（利用者票）'!CM41&lt;&gt;"",'在宅生活改善調査（利用者票）'!CN41&lt;&gt;"",'在宅生活改善調査（利用者票）'!CO41&lt;&gt;"",'在宅生活改善調査（利用者票）'!CP41&lt;&gt;"",'在宅生活改善調査（利用者票）'!CQ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IF(転記作業用!$CG33=0,"-",転記作業用!BL33)</f>
        <v>-</v>
      </c>
      <c r="BI33" s="64" t="str">
        <f>IF(転記作業用!$CG33=0,"-",MIN(SUM(転記作業用!BM33:BN33),1))</f>
        <v>-</v>
      </c>
      <c r="BJ33" s="64" t="str">
        <f>IF(転記作業用!$CG33=0,"-",転記作業用!BO33)</f>
        <v>-</v>
      </c>
      <c r="BK33" s="64" t="str">
        <f>IF(転記作業用!$CG33=0,"-",転記作業用!BP33)</f>
        <v>-</v>
      </c>
      <c r="BL33" s="64" t="str">
        <f>IF(転記作業用!$CG33=0,"-",転記作業用!BQ33)</f>
        <v>-</v>
      </c>
      <c r="BM33" s="64" t="str">
        <f>IF(転記作業用!$CG33=0,"-",転記作業用!BR33)</f>
        <v>-</v>
      </c>
      <c r="BN33" s="64" t="str">
        <f>IF(転記作業用!$CG33=0,"-",転記作業用!BS33)</f>
        <v>-</v>
      </c>
      <c r="BO33" s="64" t="str">
        <f>IF(転記作業用!$CG33=0,"-",転記作業用!BT33)</f>
        <v>-</v>
      </c>
      <c r="BP33" s="64" t="str">
        <f>IF(転記作業用!$CG33=0,"-",転記作業用!BU33)</f>
        <v>-</v>
      </c>
      <c r="BQ33" t="str">
        <f>IF(転記作業用!$CG33=0,"-",0)</f>
        <v>-</v>
      </c>
      <c r="BR33" s="64" t="str">
        <f>IF(転記作業用!$CG33=0,"-",転記作業用!BW33)</f>
        <v>-</v>
      </c>
      <c r="BS33" s="64" t="str">
        <f>IF(転記作業用!$CG33=0,"-",転記作業用!BX33)</f>
        <v>-</v>
      </c>
      <c r="BT33" s="64" t="str">
        <f>IF(転記作業用!$CG33=0,"-",転記作業用!BY33)</f>
        <v>-</v>
      </c>
      <c r="BU33" s="64" t="str">
        <f>IF(転記作業用!$CG33=0,"-",転記作業用!BZ33)</f>
        <v>-</v>
      </c>
      <c r="BV33" s="64" t="str">
        <f>IF(転記作業用!$CG33=0,"-",転記作業用!CA33)</f>
        <v>-</v>
      </c>
      <c r="BW33" s="64" t="str">
        <f>IF(転記作業用!$CG33=0,"-",転記作業用!CB33)</f>
        <v>-</v>
      </c>
      <c r="BX33" s="64" t="str">
        <f>IF(転記作業用!$CG33=0,"-",転記作業用!CC33)</f>
        <v>-</v>
      </c>
      <c r="BY33" s="64" t="str">
        <f>IF(転記作業用!$CG33=0,"-",転記作業用!CD33)</f>
        <v>-</v>
      </c>
      <c r="BZ33" s="64" t="str">
        <f>IF(転記作業用!$CG33=0,"-",転記作業用!CE33)</f>
        <v>-</v>
      </c>
      <c r="CA33" s="64" t="str">
        <f>IF(転記作業用!$CG33=0,"-",転記作業用!CF33)</f>
        <v>-</v>
      </c>
      <c r="CB33" s="64" t="str">
        <f>IF(転記作業用!CH33&lt;1,"*",IF(AND(転記作業用!CH33&gt;=1,'在宅生活改善調査（利用者票）'!CC42=""),"-",'在宅生活改善調査（利用者票）'!CC42))</f>
        <v>*</v>
      </c>
      <c r="CC33" s="64" t="str">
        <f>IF(転記作業用!CI33&lt;1,"*",IF(AND(転記作業用!CI33&gt;=1,'在宅生活改善調査（利用者票）'!CD42=""),"-",'在宅生活改善調査（利用者票）'!CD42))</f>
        <v>*</v>
      </c>
      <c r="CD33" s="64" t="str">
        <f>IF($BZ33&lt;&gt;1,"*",IF(AND($BZ33=1,'在宅生活改善調査（利用者票）'!CE42=""),"-",'在宅生活改善調査（利用者票）'!CE42))</f>
        <v>*</v>
      </c>
      <c r="CE33" t="str">
        <f>IF(OR('在宅生活改善調査（利用者票）'!CG42&lt;&gt;"",'在宅生活改善調査（利用者票）'!CH42&lt;&gt;"",'在宅生活改善調査（利用者票）'!CI42&lt;&gt;"",'在宅生活改善調査（利用者票）'!CJ42&lt;&gt;"",'在宅生活改善調査（利用者票）'!CM42&lt;&gt;"",'在宅生活改善調査（利用者票）'!CN42&lt;&gt;"",'在宅生活改善調査（利用者票）'!CO42&lt;&gt;"",'在宅生活改善調査（利用者票）'!CP42&lt;&gt;"",'在宅生活改善調査（利用者票）'!CQ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IF(転記作業用!$CG34=0,"-",転記作業用!BL34)</f>
        <v>-</v>
      </c>
      <c r="BI34" s="64" t="str">
        <f>IF(転記作業用!$CG34=0,"-",MIN(SUM(転記作業用!BM34:BN34),1))</f>
        <v>-</v>
      </c>
      <c r="BJ34" s="64" t="str">
        <f>IF(転記作業用!$CG34=0,"-",転記作業用!BO34)</f>
        <v>-</v>
      </c>
      <c r="BK34" s="64" t="str">
        <f>IF(転記作業用!$CG34=0,"-",転記作業用!BP34)</f>
        <v>-</v>
      </c>
      <c r="BL34" s="64" t="str">
        <f>IF(転記作業用!$CG34=0,"-",転記作業用!BQ34)</f>
        <v>-</v>
      </c>
      <c r="BM34" s="64" t="str">
        <f>IF(転記作業用!$CG34=0,"-",転記作業用!BR34)</f>
        <v>-</v>
      </c>
      <c r="BN34" s="64" t="str">
        <f>IF(転記作業用!$CG34=0,"-",転記作業用!BS34)</f>
        <v>-</v>
      </c>
      <c r="BO34" s="64" t="str">
        <f>IF(転記作業用!$CG34=0,"-",転記作業用!BT34)</f>
        <v>-</v>
      </c>
      <c r="BP34" s="64" t="str">
        <f>IF(転記作業用!$CG34=0,"-",転記作業用!BU34)</f>
        <v>-</v>
      </c>
      <c r="BQ34" t="str">
        <f>IF(転記作業用!$CG34=0,"-",0)</f>
        <v>-</v>
      </c>
      <c r="BR34" s="64" t="str">
        <f>IF(転記作業用!$CG34=0,"-",転記作業用!BW34)</f>
        <v>-</v>
      </c>
      <c r="BS34" s="64" t="str">
        <f>IF(転記作業用!$CG34=0,"-",転記作業用!BX34)</f>
        <v>-</v>
      </c>
      <c r="BT34" s="64" t="str">
        <f>IF(転記作業用!$CG34=0,"-",転記作業用!BY34)</f>
        <v>-</v>
      </c>
      <c r="BU34" s="64" t="str">
        <f>IF(転記作業用!$CG34=0,"-",転記作業用!BZ34)</f>
        <v>-</v>
      </c>
      <c r="BV34" s="64" t="str">
        <f>IF(転記作業用!$CG34=0,"-",転記作業用!CA34)</f>
        <v>-</v>
      </c>
      <c r="BW34" s="64" t="str">
        <f>IF(転記作業用!$CG34=0,"-",転記作業用!CB34)</f>
        <v>-</v>
      </c>
      <c r="BX34" s="64" t="str">
        <f>IF(転記作業用!$CG34=0,"-",転記作業用!CC34)</f>
        <v>-</v>
      </c>
      <c r="BY34" s="64" t="str">
        <f>IF(転記作業用!$CG34=0,"-",転記作業用!CD34)</f>
        <v>-</v>
      </c>
      <c r="BZ34" s="64" t="str">
        <f>IF(転記作業用!$CG34=0,"-",転記作業用!CE34)</f>
        <v>-</v>
      </c>
      <c r="CA34" s="64" t="str">
        <f>IF(転記作業用!$CG34=0,"-",転記作業用!CF34)</f>
        <v>-</v>
      </c>
      <c r="CB34" s="64" t="str">
        <f>IF(転記作業用!CH34&lt;1,"*",IF(AND(転記作業用!CH34&gt;=1,'在宅生活改善調査（利用者票）'!CC43=""),"-",'在宅生活改善調査（利用者票）'!CC43))</f>
        <v>*</v>
      </c>
      <c r="CC34" s="64" t="str">
        <f>IF(転記作業用!CI34&lt;1,"*",IF(AND(転記作業用!CI34&gt;=1,'在宅生活改善調査（利用者票）'!CD43=""),"-",'在宅生活改善調査（利用者票）'!CD43))</f>
        <v>*</v>
      </c>
      <c r="CD34" s="64" t="str">
        <f>IF($BZ34&lt;&gt;1,"*",IF(AND($BZ34=1,'在宅生活改善調査（利用者票）'!CE43=""),"-",'在宅生活改善調査（利用者票）'!CE43))</f>
        <v>*</v>
      </c>
      <c r="CE34" t="str">
        <f>IF(OR('在宅生活改善調査（利用者票）'!CG43&lt;&gt;"",'在宅生活改善調査（利用者票）'!CH43&lt;&gt;"",'在宅生活改善調査（利用者票）'!CI43&lt;&gt;"",'在宅生活改善調査（利用者票）'!CJ43&lt;&gt;"",'在宅生活改善調査（利用者票）'!CM43&lt;&gt;"",'在宅生活改善調査（利用者票）'!CN43&lt;&gt;"",'在宅生活改善調査（利用者票）'!CO43&lt;&gt;"",'在宅生活改善調査（利用者票）'!CP43&lt;&gt;"",'在宅生活改善調査（利用者票）'!CQ43&lt;&gt;""),"回答エラーが残っています","")</f>
        <v/>
      </c>
    </row>
  </sheetData>
  <phoneticPr fontId="1"/>
  <conditionalFormatting sqref="CE5:CE34">
    <cfRule type="containsText" dxfId="1"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B9AA-559E-4CDA-BD42-03FA4D3B25CE}">
  <dimension ref="A1:CG34"/>
  <sheetViews>
    <sheetView workbookViewId="0">
      <selection activeCell="CH5" sqref="CH5"/>
    </sheetView>
  </sheetViews>
  <sheetFormatPr defaultRowHeight="13.5"/>
  <cols>
    <col min="85" max="85" width="24.25" customWidth="1"/>
  </cols>
  <sheetData>
    <row r="1" spans="1:85">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61</v>
      </c>
      <c r="BK1" s="58">
        <v>62</v>
      </c>
      <c r="BL1" s="58">
        <v>63</v>
      </c>
      <c r="BM1" s="58">
        <v>64</v>
      </c>
      <c r="BN1" s="58">
        <v>65</v>
      </c>
      <c r="BO1" s="58">
        <v>66</v>
      </c>
      <c r="BP1" s="58">
        <v>67</v>
      </c>
      <c r="BQ1" s="58">
        <v>68</v>
      </c>
      <c r="BR1" s="58">
        <v>69</v>
      </c>
      <c r="BS1" s="58">
        <v>70</v>
      </c>
      <c r="BT1" s="58">
        <v>71</v>
      </c>
      <c r="BU1" s="58">
        <v>72</v>
      </c>
      <c r="BV1" s="58">
        <v>73</v>
      </c>
      <c r="BW1" s="58">
        <v>74</v>
      </c>
      <c r="BX1" s="58">
        <v>75</v>
      </c>
      <c r="BY1" s="58">
        <v>76</v>
      </c>
      <c r="BZ1" s="58">
        <v>77</v>
      </c>
      <c r="CA1" s="58">
        <v>78</v>
      </c>
      <c r="CB1" s="58">
        <v>79</v>
      </c>
      <c r="CC1" s="58"/>
      <c r="CD1" s="58">
        <v>80</v>
      </c>
      <c r="CE1" s="58">
        <v>81</v>
      </c>
      <c r="CF1" s="58">
        <v>82</v>
      </c>
    </row>
    <row r="2" spans="1:85">
      <c r="A2" s="59" t="s">
        <v>36</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row>
    <row r="3" spans="1:85" ht="48">
      <c r="A3" s="60" t="s">
        <v>37</v>
      </c>
      <c r="B3" s="113" t="s">
        <v>76</v>
      </c>
      <c r="C3" s="113" t="s">
        <v>196</v>
      </c>
      <c r="D3" s="113" t="s">
        <v>197</v>
      </c>
      <c r="E3" s="113" t="s">
        <v>198</v>
      </c>
      <c r="F3" s="113" t="s">
        <v>199</v>
      </c>
      <c r="G3" s="113" t="s">
        <v>200</v>
      </c>
      <c r="H3" s="113" t="s">
        <v>77</v>
      </c>
      <c r="I3" s="113" t="s">
        <v>78</v>
      </c>
      <c r="J3" s="113" t="s">
        <v>204</v>
      </c>
      <c r="K3" s="113"/>
      <c r="L3" s="113"/>
      <c r="M3" s="113"/>
      <c r="N3" s="113"/>
      <c r="O3" s="113"/>
      <c r="P3" s="113"/>
      <c r="Q3" s="113"/>
      <c r="R3" s="113"/>
      <c r="S3" s="113"/>
      <c r="T3" s="113"/>
      <c r="U3" s="113"/>
      <c r="V3" s="113"/>
      <c r="W3" s="113"/>
      <c r="X3" s="113"/>
      <c r="Y3" s="113"/>
      <c r="Z3" s="113"/>
      <c r="AA3" s="113" t="s">
        <v>96</v>
      </c>
      <c r="AB3" s="113"/>
      <c r="AC3" s="113"/>
      <c r="AD3" s="113"/>
      <c r="AE3" s="113"/>
      <c r="AF3" s="113"/>
      <c r="AG3" s="113"/>
      <c r="AH3" s="113" t="s">
        <v>97</v>
      </c>
      <c r="AI3" s="113"/>
      <c r="AJ3" s="113"/>
      <c r="AK3" s="113"/>
      <c r="AL3" s="113"/>
      <c r="AM3" s="113"/>
      <c r="AN3" s="113"/>
      <c r="AO3" s="113" t="s">
        <v>98</v>
      </c>
      <c r="AP3" s="113"/>
      <c r="AQ3" s="113"/>
      <c r="AR3" s="113"/>
      <c r="AS3" s="113"/>
      <c r="AT3" s="113"/>
      <c r="AU3" s="113"/>
      <c r="AV3" s="113"/>
      <c r="AW3" s="113" t="s">
        <v>99</v>
      </c>
      <c r="AX3" s="113"/>
      <c r="AY3" s="113"/>
      <c r="AZ3" s="113"/>
      <c r="BA3" s="113"/>
      <c r="BB3" s="113"/>
      <c r="BC3" s="113"/>
      <c r="BD3" s="113"/>
      <c r="BE3" s="113"/>
      <c r="BF3" s="113"/>
      <c r="BG3" s="113"/>
      <c r="BH3" s="113" t="s">
        <v>110</v>
      </c>
      <c r="BI3" s="113"/>
      <c r="BJ3" s="113"/>
      <c r="BK3" s="113"/>
      <c r="BL3" s="113"/>
      <c r="BM3" s="113"/>
      <c r="BN3" s="113"/>
      <c r="BO3" s="113"/>
      <c r="BP3" s="113"/>
      <c r="BQ3" s="113"/>
      <c r="BR3" s="113"/>
      <c r="BS3" s="113"/>
      <c r="BT3" s="113"/>
      <c r="BU3" s="113"/>
      <c r="BV3" s="113"/>
      <c r="BW3" s="113"/>
      <c r="BX3" s="113"/>
      <c r="BY3" s="113"/>
      <c r="BZ3" s="113"/>
      <c r="CA3" s="113"/>
      <c r="CB3" s="113"/>
      <c r="CC3" s="113" t="s">
        <v>280</v>
      </c>
      <c r="CD3" s="113" t="s">
        <v>113</v>
      </c>
      <c r="CE3" s="113" t="s">
        <v>114</v>
      </c>
      <c r="CF3" s="113" t="s">
        <v>115</v>
      </c>
    </row>
    <row r="4" spans="1:85" ht="60">
      <c r="A4" s="61" t="s">
        <v>251</v>
      </c>
      <c r="B4" s="113" t="s">
        <v>38</v>
      </c>
      <c r="C4" s="113" t="s">
        <v>38</v>
      </c>
      <c r="D4" s="113" t="s">
        <v>38</v>
      </c>
      <c r="E4" s="62" t="s">
        <v>39</v>
      </c>
      <c r="F4" s="62" t="s">
        <v>39</v>
      </c>
      <c r="G4" s="62" t="s">
        <v>39</v>
      </c>
      <c r="H4" s="62" t="s">
        <v>38</v>
      </c>
      <c r="I4" s="62" t="s">
        <v>38</v>
      </c>
      <c r="J4" s="62" t="s">
        <v>79</v>
      </c>
      <c r="K4" s="62" t="s">
        <v>80</v>
      </c>
      <c r="L4" s="62" t="s">
        <v>81</v>
      </c>
      <c r="M4" s="62" t="s">
        <v>82</v>
      </c>
      <c r="N4" s="62" t="s">
        <v>83</v>
      </c>
      <c r="O4" s="62" t="s">
        <v>84</v>
      </c>
      <c r="P4" s="62" t="s">
        <v>85</v>
      </c>
      <c r="Q4" s="62" t="s">
        <v>86</v>
      </c>
      <c r="R4" s="62" t="s">
        <v>87</v>
      </c>
      <c r="S4" s="62" t="s">
        <v>88</v>
      </c>
      <c r="T4" s="62" t="s">
        <v>89</v>
      </c>
      <c r="U4" s="62" t="s">
        <v>90</v>
      </c>
      <c r="V4" s="62" t="s">
        <v>91</v>
      </c>
      <c r="W4" s="62" t="s">
        <v>92</v>
      </c>
      <c r="X4" s="62" t="s">
        <v>93</v>
      </c>
      <c r="Y4" s="62" t="s">
        <v>109</v>
      </c>
      <c r="Z4" s="62" t="s">
        <v>95</v>
      </c>
      <c r="AA4" s="63" t="s">
        <v>40</v>
      </c>
      <c r="AB4" s="63" t="s">
        <v>41</v>
      </c>
      <c r="AC4" s="63" t="s">
        <v>42</v>
      </c>
      <c r="AD4" s="63" t="s">
        <v>43</v>
      </c>
      <c r="AE4" s="63" t="s">
        <v>44</v>
      </c>
      <c r="AF4" s="63" t="s">
        <v>45</v>
      </c>
      <c r="AG4" s="63" t="s">
        <v>46</v>
      </c>
      <c r="AH4" s="63" t="s">
        <v>40</v>
      </c>
      <c r="AI4" s="63" t="s">
        <v>47</v>
      </c>
      <c r="AJ4" s="63" t="s">
        <v>48</v>
      </c>
      <c r="AK4" s="63" t="s">
        <v>49</v>
      </c>
      <c r="AL4" s="63" t="s">
        <v>50</v>
      </c>
      <c r="AM4" s="63" t="s">
        <v>51</v>
      </c>
      <c r="AN4" s="63" t="s">
        <v>52</v>
      </c>
      <c r="AO4" s="63" t="s">
        <v>40</v>
      </c>
      <c r="AP4" s="63" t="s">
        <v>53</v>
      </c>
      <c r="AQ4" s="63" t="s">
        <v>54</v>
      </c>
      <c r="AR4" s="63" t="s">
        <v>55</v>
      </c>
      <c r="AS4" s="63" t="s">
        <v>51</v>
      </c>
      <c r="AT4" s="63" t="s">
        <v>56</v>
      </c>
      <c r="AU4" s="63" t="s">
        <v>57</v>
      </c>
      <c r="AV4" s="63" t="s">
        <v>58</v>
      </c>
      <c r="AW4" s="63" t="s">
        <v>100</v>
      </c>
      <c r="AX4" s="63" t="s">
        <v>101</v>
      </c>
      <c r="AY4" s="63" t="s">
        <v>102</v>
      </c>
      <c r="AZ4" s="63" t="s">
        <v>103</v>
      </c>
      <c r="BA4" s="63" t="s">
        <v>104</v>
      </c>
      <c r="BB4" s="63" t="s">
        <v>105</v>
      </c>
      <c r="BC4" s="63" t="s">
        <v>106</v>
      </c>
      <c r="BD4" s="63" t="s">
        <v>107</v>
      </c>
      <c r="BE4" s="63" t="s">
        <v>108</v>
      </c>
      <c r="BF4" s="63" t="s">
        <v>93</v>
      </c>
      <c r="BG4" s="63" t="s">
        <v>109</v>
      </c>
      <c r="BH4" s="63" t="s">
        <v>59</v>
      </c>
      <c r="BI4" s="127" t="s">
        <v>278</v>
      </c>
      <c r="BJ4" s="127" t="s">
        <v>279</v>
      </c>
      <c r="BK4" s="63" t="s">
        <v>61</v>
      </c>
      <c r="BL4" s="63" t="s">
        <v>62</v>
      </c>
      <c r="BM4" s="63" t="s">
        <v>63</v>
      </c>
      <c r="BN4" s="63" t="s">
        <v>64</v>
      </c>
      <c r="BO4" s="63" t="s">
        <v>65</v>
      </c>
      <c r="BP4" s="63" t="s">
        <v>66</v>
      </c>
      <c r="BQ4" s="63" t="s">
        <v>67</v>
      </c>
      <c r="BR4" s="63" t="s">
        <v>111</v>
      </c>
      <c r="BS4" s="63" t="s">
        <v>112</v>
      </c>
      <c r="BT4" s="63" t="s">
        <v>68</v>
      </c>
      <c r="BU4" s="63" t="s">
        <v>69</v>
      </c>
      <c r="BV4" s="63" t="s">
        <v>70</v>
      </c>
      <c r="BW4" s="63" t="s">
        <v>71</v>
      </c>
      <c r="BX4" s="63" t="s">
        <v>72</v>
      </c>
      <c r="BY4" s="63" t="s">
        <v>73</v>
      </c>
      <c r="BZ4" s="63" t="s">
        <v>231</v>
      </c>
      <c r="CA4" s="63" t="s">
        <v>75</v>
      </c>
      <c r="CB4" s="63" t="s">
        <v>206</v>
      </c>
      <c r="CC4" s="128" t="s">
        <v>38</v>
      </c>
      <c r="CD4" s="62" t="s">
        <v>39</v>
      </c>
      <c r="CE4" s="62" t="s">
        <v>39</v>
      </c>
      <c r="CF4" s="62" t="s">
        <v>39</v>
      </c>
    </row>
    <row r="5" spans="1:85">
      <c r="A5" s="65" t="str">
        <f>IF(SUM(B5:CF5)=0,"",1)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IF(転記作業用!$CG5=0,"-",転記作業用!BL5)</f>
        <v>-</v>
      </c>
      <c r="BI5" s="64" t="str">
        <f>IF(転記作業用!$CG5=0,"-",転記作業用!BM5)</f>
        <v>-</v>
      </c>
      <c r="BJ5" s="64" t="str">
        <f>IF(転記作業用!$CG5=0,"-",転記作業用!BN5)</f>
        <v>-</v>
      </c>
      <c r="BK5" s="64" t="str">
        <f>IF(転記作業用!$CG5=0,"-",転記作業用!BO5)</f>
        <v>-</v>
      </c>
      <c r="BL5" s="64" t="str">
        <f>IF(転記作業用!$CG5=0,"-",転記作業用!BP5)</f>
        <v>-</v>
      </c>
      <c r="BM5" s="64" t="str">
        <f>IF(転記作業用!$CG5=0,"-",転記作業用!BQ5)</f>
        <v>-</v>
      </c>
      <c r="BN5" s="64" t="str">
        <f>IF(転記作業用!$CG5=0,"-",転記作業用!BR5)</f>
        <v>-</v>
      </c>
      <c r="BO5" s="64" t="str">
        <f>IF(転記作業用!$CG5=0,"-",転記作業用!BS5)</f>
        <v>-</v>
      </c>
      <c r="BP5" s="64" t="str">
        <f>IF(転記作業用!$CG5=0,"-",転記作業用!BT5)</f>
        <v>-</v>
      </c>
      <c r="BQ5" s="64" t="str">
        <f>IF(転記作業用!$CG5=0,"-",転記作業用!BU5)</f>
        <v>-</v>
      </c>
      <c r="BR5" t="str">
        <f>IF(転記作業用!$CG5=0,"-",0)</f>
        <v>-</v>
      </c>
      <c r="BS5" s="64" t="str">
        <f>IF(転記作業用!$CG5=0,"-",転記作業用!BW5)</f>
        <v>-</v>
      </c>
      <c r="BT5" s="64" t="str">
        <f>IF(転記作業用!$CG5=0,"-",転記作業用!BX5)</f>
        <v>-</v>
      </c>
      <c r="BU5" s="64" t="str">
        <f>IF(転記作業用!$CG5=0,"-",転記作業用!BY5)</f>
        <v>-</v>
      </c>
      <c r="BV5" s="64" t="str">
        <f>IF(転記作業用!$CG5=0,"-",転記作業用!BZ5)</f>
        <v>-</v>
      </c>
      <c r="BW5" s="64" t="str">
        <f>IF(転記作業用!$CG5=0,"-",転記作業用!CA5)</f>
        <v>-</v>
      </c>
      <c r="BX5" s="64" t="str">
        <f>IF(転記作業用!$CG5=0,"-",転記作業用!CB5)</f>
        <v>-</v>
      </c>
      <c r="BY5" s="64" t="str">
        <f>IF(転記作業用!$CG5=0,"-",転記作業用!CC5)</f>
        <v>-</v>
      </c>
      <c r="BZ5" s="64" t="str">
        <f>IF(転記作業用!$CG5=0,"-",転記作業用!CD5)</f>
        <v>-</v>
      </c>
      <c r="CA5" s="64" t="str">
        <f>IF(転記作業用!$CG5=0,"-",転記作業用!CE5)</f>
        <v>-</v>
      </c>
      <c r="CB5" s="64" t="str">
        <f>IF(転記作業用!$CG5=0,"-",転記作業用!CF5)</f>
        <v>-</v>
      </c>
      <c r="CC5" s="64" t="str">
        <f>IF(転記作業用!CM5&lt;1,"*",IF(AND(転記作業用!CM5&gt;=1,'在宅生活改善調査（利用者票）'!CB14=""),"-",'在宅生活改善調査（利用者票）'!CB14))</f>
        <v>*</v>
      </c>
      <c r="CD5" s="64" t="str">
        <f>IF(転記作業用!CH5&lt;1,"*",IF(AND(転記作業用!CH5&gt;=1,'在宅生活改善調査（利用者票）'!CC14=""),"-",'在宅生活改善調査（利用者票）'!CC14))</f>
        <v>*</v>
      </c>
      <c r="CE5" s="64" t="str">
        <f>IF(転記作業用!CI5&lt;1,"*",IF(AND(転記作業用!CI5&gt;=1,'在宅生活改善調査（利用者票）'!CD14=""),"-",'在宅生活改善調査（利用者票）'!CD14))</f>
        <v>*</v>
      </c>
      <c r="CF5" s="64" t="str">
        <f>IF($CA5&lt;&gt;1,"*",IF(AND($CA5=1,'在宅生活改善調査（利用者票）'!CE14=""),"-",'在宅生活改善調査（利用者票）'!CE14))</f>
        <v>*</v>
      </c>
      <c r="CG5" t="str">
        <f>IF(OR('在宅生活改善調査（利用者票）'!CG14&lt;&gt;"",'在宅生活改善調査（利用者票）'!CH14&lt;&gt;"",'在宅生活改善調査（利用者票）'!CI14&lt;&gt;"",'在宅生活改善調査（利用者票）'!CJ14&lt;&gt;"",'在宅生活改善調査（利用者票）'!CM14&lt;&gt;"",'在宅生活改善調査（利用者票）'!CN14&lt;&gt;"",'在宅生活改善調査（利用者票）'!CO14&lt;&gt;"",'在宅生活改善調査（利用者票）'!CP14&lt;&gt;"",'在宅生活改善調査（利用者票）'!CQ14&lt;&gt;""),"回答エラーが残っています。","")</f>
        <v/>
      </c>
    </row>
    <row r="6" spans="1:85">
      <c r="A6" s="65" t="str">
        <f>IF(SUM(B6:CF6)=0,"",2)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IF(転記作業用!$CG6=0,"-",転記作業用!BL6)</f>
        <v>-</v>
      </c>
      <c r="BI6" s="64" t="str">
        <f>IF(転記作業用!$CG6=0,"-",転記作業用!BM6)</f>
        <v>-</v>
      </c>
      <c r="BJ6" s="64" t="str">
        <f>IF(転記作業用!$CG6=0,"-",転記作業用!BN6)</f>
        <v>-</v>
      </c>
      <c r="BK6" s="64" t="str">
        <f>IF(転記作業用!$CG6=0,"-",転記作業用!BO6)</f>
        <v>-</v>
      </c>
      <c r="BL6" s="64" t="str">
        <f>IF(転記作業用!$CG6=0,"-",転記作業用!BP6)</f>
        <v>-</v>
      </c>
      <c r="BM6" s="64" t="str">
        <f>IF(転記作業用!$CG6=0,"-",転記作業用!BQ6)</f>
        <v>-</v>
      </c>
      <c r="BN6" s="64" t="str">
        <f>IF(転記作業用!$CG6=0,"-",転記作業用!BR6)</f>
        <v>-</v>
      </c>
      <c r="BO6" s="64" t="str">
        <f>IF(転記作業用!$CG6=0,"-",転記作業用!BS6)</f>
        <v>-</v>
      </c>
      <c r="BP6" s="64" t="str">
        <f>IF(転記作業用!$CG6=0,"-",転記作業用!BT6)</f>
        <v>-</v>
      </c>
      <c r="BQ6" s="64" t="str">
        <f>IF(転記作業用!$CG6=0,"-",転記作業用!BU6)</f>
        <v>-</v>
      </c>
      <c r="BR6" t="str">
        <f>IF(転記作業用!$CG6=0,"-",0)</f>
        <v>-</v>
      </c>
      <c r="BS6" s="64" t="str">
        <f>IF(転記作業用!$CG6=0,"-",転記作業用!BW6)</f>
        <v>-</v>
      </c>
      <c r="BT6" s="64" t="str">
        <f>IF(転記作業用!$CG6=0,"-",転記作業用!BX6)</f>
        <v>-</v>
      </c>
      <c r="BU6" s="64" t="str">
        <f>IF(転記作業用!$CG6=0,"-",転記作業用!BY6)</f>
        <v>-</v>
      </c>
      <c r="BV6" s="64" t="str">
        <f>IF(転記作業用!$CG6=0,"-",転記作業用!BZ6)</f>
        <v>-</v>
      </c>
      <c r="BW6" s="64" t="str">
        <f>IF(転記作業用!$CG6=0,"-",転記作業用!CA6)</f>
        <v>-</v>
      </c>
      <c r="BX6" s="64" t="str">
        <f>IF(転記作業用!$CG6=0,"-",転記作業用!CB6)</f>
        <v>-</v>
      </c>
      <c r="BY6" s="64" t="str">
        <f>IF(転記作業用!$CG6=0,"-",転記作業用!CC6)</f>
        <v>-</v>
      </c>
      <c r="BZ6" s="64" t="str">
        <f>IF(転記作業用!$CG6=0,"-",転記作業用!CD6)</f>
        <v>-</v>
      </c>
      <c r="CA6" s="64" t="str">
        <f>IF(転記作業用!$CG6=0,"-",転記作業用!CE6)</f>
        <v>-</v>
      </c>
      <c r="CB6" s="64" t="str">
        <f>IF(転記作業用!$CG6=0,"-",転記作業用!CF6)</f>
        <v>-</v>
      </c>
      <c r="CC6" s="64" t="str">
        <f>IF(転記作業用!CM6&lt;1,"*",IF(AND(転記作業用!CM6&gt;=1,'在宅生活改善調査（利用者票）'!CB15=""),"-",'在宅生活改善調査（利用者票）'!CB15))</f>
        <v>*</v>
      </c>
      <c r="CD6" s="64" t="str">
        <f>IF(転記作業用!CH6&lt;1,"*",IF(AND(転記作業用!CH6&gt;=1,'在宅生活改善調査（利用者票）'!CC15=""),"-",'在宅生活改善調査（利用者票）'!CC15))</f>
        <v>*</v>
      </c>
      <c r="CE6" s="64" t="str">
        <f>IF(転記作業用!CI6&lt;1,"*",IF(AND(転記作業用!CI6&gt;=1,'在宅生活改善調査（利用者票）'!CD15=""),"-",'在宅生活改善調査（利用者票）'!CD15))</f>
        <v>*</v>
      </c>
      <c r="CF6" s="64" t="str">
        <f>IF($CA6&lt;&gt;1,"*",IF(AND($CA6=1,'在宅生活改善調査（利用者票）'!CE15=""),"-",'在宅生活改善調査（利用者票）'!CE15))</f>
        <v>*</v>
      </c>
      <c r="CG6" t="str">
        <f>IF(OR('在宅生活改善調査（利用者票）'!CG15&lt;&gt;"",'在宅生活改善調査（利用者票）'!CH15&lt;&gt;"",'在宅生活改善調査（利用者票）'!CI15&lt;&gt;"",'在宅生活改善調査（利用者票）'!CJ15&lt;&gt;"",'在宅生活改善調査（利用者票）'!CM15&lt;&gt;"",'在宅生活改善調査（利用者票）'!CN15&lt;&gt;"",'在宅生活改善調査（利用者票）'!CO15&lt;&gt;"",'在宅生活改善調査（利用者票）'!CP15&lt;&gt;"",'在宅生活改善調査（利用者票）'!CQ15&lt;&gt;""),"回答エラーが残っています","")</f>
        <v/>
      </c>
    </row>
    <row r="7" spans="1:85">
      <c r="A7" s="65" t="str">
        <f>IF(SUM(B7:CF7)=0,"",3)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IF(転記作業用!$CG7=0,"-",転記作業用!BL7)</f>
        <v>-</v>
      </c>
      <c r="BI7" s="64" t="str">
        <f>IF(転記作業用!$CG7=0,"-",転記作業用!BM7)</f>
        <v>-</v>
      </c>
      <c r="BJ7" s="64" t="str">
        <f>IF(転記作業用!$CG7=0,"-",転記作業用!BN7)</f>
        <v>-</v>
      </c>
      <c r="BK7" s="64" t="str">
        <f>IF(転記作業用!$CG7=0,"-",転記作業用!BO7)</f>
        <v>-</v>
      </c>
      <c r="BL7" s="64" t="str">
        <f>IF(転記作業用!$CG7=0,"-",転記作業用!BP7)</f>
        <v>-</v>
      </c>
      <c r="BM7" s="64" t="str">
        <f>IF(転記作業用!$CG7=0,"-",転記作業用!BQ7)</f>
        <v>-</v>
      </c>
      <c r="BN7" s="64" t="str">
        <f>IF(転記作業用!$CG7=0,"-",転記作業用!BR7)</f>
        <v>-</v>
      </c>
      <c r="BO7" s="64" t="str">
        <f>IF(転記作業用!$CG7=0,"-",転記作業用!BS7)</f>
        <v>-</v>
      </c>
      <c r="BP7" s="64" t="str">
        <f>IF(転記作業用!$CG7=0,"-",転記作業用!BT7)</f>
        <v>-</v>
      </c>
      <c r="BQ7" s="64" t="str">
        <f>IF(転記作業用!$CG7=0,"-",転記作業用!BU7)</f>
        <v>-</v>
      </c>
      <c r="BR7" t="str">
        <f>IF(転記作業用!$CG7=0,"-",0)</f>
        <v>-</v>
      </c>
      <c r="BS7" s="64" t="str">
        <f>IF(転記作業用!$CG7=0,"-",転記作業用!BW7)</f>
        <v>-</v>
      </c>
      <c r="BT7" s="64" t="str">
        <f>IF(転記作業用!$CG7=0,"-",転記作業用!BX7)</f>
        <v>-</v>
      </c>
      <c r="BU7" s="64" t="str">
        <f>IF(転記作業用!$CG7=0,"-",転記作業用!BY7)</f>
        <v>-</v>
      </c>
      <c r="BV7" s="64" t="str">
        <f>IF(転記作業用!$CG7=0,"-",転記作業用!BZ7)</f>
        <v>-</v>
      </c>
      <c r="BW7" s="64" t="str">
        <f>IF(転記作業用!$CG7=0,"-",転記作業用!CA7)</f>
        <v>-</v>
      </c>
      <c r="BX7" s="64" t="str">
        <f>IF(転記作業用!$CG7=0,"-",転記作業用!CB7)</f>
        <v>-</v>
      </c>
      <c r="BY7" s="64" t="str">
        <f>IF(転記作業用!$CG7=0,"-",転記作業用!CC7)</f>
        <v>-</v>
      </c>
      <c r="BZ7" s="64" t="str">
        <f>IF(転記作業用!$CG7=0,"-",転記作業用!CD7)</f>
        <v>-</v>
      </c>
      <c r="CA7" s="64" t="str">
        <f>IF(転記作業用!$CG7=0,"-",転記作業用!CE7)</f>
        <v>-</v>
      </c>
      <c r="CB7" s="64" t="str">
        <f>IF(転記作業用!$CG7=0,"-",転記作業用!CF7)</f>
        <v>-</v>
      </c>
      <c r="CC7" s="64" t="str">
        <f>IF(転記作業用!CM7&lt;1,"*",IF(AND(転記作業用!CM7&gt;=1,'在宅生活改善調査（利用者票）'!CB16=""),"-",'在宅生活改善調査（利用者票）'!CB16))</f>
        <v>*</v>
      </c>
      <c r="CD7" s="64" t="str">
        <f>IF(転記作業用!CH7&lt;1,"*",IF(AND(転記作業用!CH7&gt;=1,'在宅生活改善調査（利用者票）'!CC16=""),"-",'在宅生活改善調査（利用者票）'!CC16))</f>
        <v>*</v>
      </c>
      <c r="CE7" s="64" t="str">
        <f>IF(転記作業用!CI7&lt;1,"*",IF(AND(転記作業用!CI7&gt;=1,'在宅生活改善調査（利用者票）'!CD16=""),"-",'在宅生活改善調査（利用者票）'!CD16))</f>
        <v>*</v>
      </c>
      <c r="CF7" s="64" t="str">
        <f>IF($CA7&lt;&gt;1,"*",IF(AND($CA7=1,'在宅生活改善調査（利用者票）'!CE16=""),"-",'在宅生活改善調査（利用者票）'!CE16))</f>
        <v>*</v>
      </c>
      <c r="CG7" t="str">
        <f>IF(OR('在宅生活改善調査（利用者票）'!CG16&lt;&gt;"",'在宅生活改善調査（利用者票）'!CH16&lt;&gt;"",'在宅生活改善調査（利用者票）'!CI16&lt;&gt;"",'在宅生活改善調査（利用者票）'!CJ16&lt;&gt;"",'在宅生活改善調査（利用者票）'!CM16&lt;&gt;"",'在宅生活改善調査（利用者票）'!CN16&lt;&gt;"",'在宅生活改善調査（利用者票）'!CO16&lt;&gt;"",'在宅生活改善調査（利用者票）'!CP16&lt;&gt;"",'在宅生活改善調査（利用者票）'!CQ16&lt;&gt;""),"回答エラーが残っています","")</f>
        <v/>
      </c>
    </row>
    <row r="8" spans="1:85">
      <c r="A8" s="65" t="str">
        <f>IF(SUM(B8:CF8)=0,"",4)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IF(転記作業用!$CG8=0,"-",転記作業用!BL8)</f>
        <v>-</v>
      </c>
      <c r="BI8" s="64" t="str">
        <f>IF(転記作業用!$CG8=0,"-",転記作業用!BM8)</f>
        <v>-</v>
      </c>
      <c r="BJ8" s="64" t="str">
        <f>IF(転記作業用!$CG8=0,"-",転記作業用!BN8)</f>
        <v>-</v>
      </c>
      <c r="BK8" s="64" t="str">
        <f>IF(転記作業用!$CG8=0,"-",転記作業用!BO8)</f>
        <v>-</v>
      </c>
      <c r="BL8" s="64" t="str">
        <f>IF(転記作業用!$CG8=0,"-",転記作業用!BP8)</f>
        <v>-</v>
      </c>
      <c r="BM8" s="64" t="str">
        <f>IF(転記作業用!$CG8=0,"-",転記作業用!BQ8)</f>
        <v>-</v>
      </c>
      <c r="BN8" s="64" t="str">
        <f>IF(転記作業用!$CG8=0,"-",転記作業用!BR8)</f>
        <v>-</v>
      </c>
      <c r="BO8" s="64" t="str">
        <f>IF(転記作業用!$CG8=0,"-",転記作業用!BS8)</f>
        <v>-</v>
      </c>
      <c r="BP8" s="64" t="str">
        <f>IF(転記作業用!$CG8=0,"-",転記作業用!BT8)</f>
        <v>-</v>
      </c>
      <c r="BQ8" s="64" t="str">
        <f>IF(転記作業用!$CG8=0,"-",転記作業用!BU8)</f>
        <v>-</v>
      </c>
      <c r="BR8" t="str">
        <f>IF(転記作業用!$CG8=0,"-",0)</f>
        <v>-</v>
      </c>
      <c r="BS8" s="64" t="str">
        <f>IF(転記作業用!$CG8=0,"-",転記作業用!BW8)</f>
        <v>-</v>
      </c>
      <c r="BT8" s="64" t="str">
        <f>IF(転記作業用!$CG8=0,"-",転記作業用!BX8)</f>
        <v>-</v>
      </c>
      <c r="BU8" s="64" t="str">
        <f>IF(転記作業用!$CG8=0,"-",転記作業用!BY8)</f>
        <v>-</v>
      </c>
      <c r="BV8" s="64" t="str">
        <f>IF(転記作業用!$CG8=0,"-",転記作業用!BZ8)</f>
        <v>-</v>
      </c>
      <c r="BW8" s="64" t="str">
        <f>IF(転記作業用!$CG8=0,"-",転記作業用!CA8)</f>
        <v>-</v>
      </c>
      <c r="BX8" s="64" t="str">
        <f>IF(転記作業用!$CG8=0,"-",転記作業用!CB8)</f>
        <v>-</v>
      </c>
      <c r="BY8" s="64" t="str">
        <f>IF(転記作業用!$CG8=0,"-",転記作業用!CC8)</f>
        <v>-</v>
      </c>
      <c r="BZ8" s="64" t="str">
        <f>IF(転記作業用!$CG8=0,"-",転記作業用!CD8)</f>
        <v>-</v>
      </c>
      <c r="CA8" s="64" t="str">
        <f>IF(転記作業用!$CG8=0,"-",転記作業用!CE8)</f>
        <v>-</v>
      </c>
      <c r="CB8" s="64" t="str">
        <f>IF(転記作業用!$CG8=0,"-",転記作業用!CF8)</f>
        <v>-</v>
      </c>
      <c r="CC8" s="64" t="str">
        <f>IF(転記作業用!CM8&lt;1,"*",IF(AND(転記作業用!CM8&gt;=1,'在宅生活改善調査（利用者票）'!CB17=""),"-",'在宅生活改善調査（利用者票）'!CB17))</f>
        <v>*</v>
      </c>
      <c r="CD8" s="64" t="str">
        <f>IF(転記作業用!CH8&lt;1,"*",IF(AND(転記作業用!CH8&gt;=1,'在宅生活改善調査（利用者票）'!CC17=""),"-",'在宅生活改善調査（利用者票）'!CC17))</f>
        <v>*</v>
      </c>
      <c r="CE8" s="64" t="str">
        <f>IF(転記作業用!CI8&lt;1,"*",IF(AND(転記作業用!CI8&gt;=1,'在宅生活改善調査（利用者票）'!CD17=""),"-",'在宅生活改善調査（利用者票）'!CD17))</f>
        <v>*</v>
      </c>
      <c r="CF8" s="64" t="str">
        <f>IF($CA8&lt;&gt;1,"*",IF(AND($CA8=1,'在宅生活改善調査（利用者票）'!CE17=""),"-",'在宅生活改善調査（利用者票）'!CE17))</f>
        <v>*</v>
      </c>
      <c r="CG8" t="str">
        <f>IF(OR('在宅生活改善調査（利用者票）'!CG17&lt;&gt;"",'在宅生活改善調査（利用者票）'!CH17&lt;&gt;"",'在宅生活改善調査（利用者票）'!CI17&lt;&gt;"",'在宅生活改善調査（利用者票）'!CJ17&lt;&gt;"",'在宅生活改善調査（利用者票）'!CM17&lt;&gt;"",'在宅生活改善調査（利用者票）'!CN17&lt;&gt;"",'在宅生活改善調査（利用者票）'!CO17&lt;&gt;"",'在宅生活改善調査（利用者票）'!CP17&lt;&gt;"",'在宅生活改善調査（利用者票）'!CQ17&lt;&gt;""),"回答エラーが残っています","")</f>
        <v/>
      </c>
    </row>
    <row r="9" spans="1:85">
      <c r="A9" s="65" t="str">
        <f>IF(SUM(B9:CF9)=0,"",5)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IF(転記作業用!$CG9=0,"-",転記作業用!BL9)</f>
        <v>-</v>
      </c>
      <c r="BI9" s="64" t="str">
        <f>IF(転記作業用!$CG9=0,"-",転記作業用!BM9)</f>
        <v>-</v>
      </c>
      <c r="BJ9" s="64" t="str">
        <f>IF(転記作業用!$CG9=0,"-",転記作業用!BN9)</f>
        <v>-</v>
      </c>
      <c r="BK9" s="64" t="str">
        <f>IF(転記作業用!$CG9=0,"-",転記作業用!BO9)</f>
        <v>-</v>
      </c>
      <c r="BL9" s="64" t="str">
        <f>IF(転記作業用!$CG9=0,"-",転記作業用!BP9)</f>
        <v>-</v>
      </c>
      <c r="BM9" s="64" t="str">
        <f>IF(転記作業用!$CG9=0,"-",転記作業用!BQ9)</f>
        <v>-</v>
      </c>
      <c r="BN9" s="64" t="str">
        <f>IF(転記作業用!$CG9=0,"-",転記作業用!BR9)</f>
        <v>-</v>
      </c>
      <c r="BO9" s="64" t="str">
        <f>IF(転記作業用!$CG9=0,"-",転記作業用!BS9)</f>
        <v>-</v>
      </c>
      <c r="BP9" s="64" t="str">
        <f>IF(転記作業用!$CG9=0,"-",転記作業用!BT9)</f>
        <v>-</v>
      </c>
      <c r="BQ9" s="64" t="str">
        <f>IF(転記作業用!$CG9=0,"-",転記作業用!BU9)</f>
        <v>-</v>
      </c>
      <c r="BR9" t="str">
        <f>IF(転記作業用!$CG9=0,"-",0)</f>
        <v>-</v>
      </c>
      <c r="BS9" s="64" t="str">
        <f>IF(転記作業用!$CG9=0,"-",転記作業用!BW9)</f>
        <v>-</v>
      </c>
      <c r="BT9" s="64" t="str">
        <f>IF(転記作業用!$CG9=0,"-",転記作業用!BX9)</f>
        <v>-</v>
      </c>
      <c r="BU9" s="64" t="str">
        <f>IF(転記作業用!$CG9=0,"-",転記作業用!BY9)</f>
        <v>-</v>
      </c>
      <c r="BV9" s="64" t="str">
        <f>IF(転記作業用!$CG9=0,"-",転記作業用!BZ9)</f>
        <v>-</v>
      </c>
      <c r="BW9" s="64" t="str">
        <f>IF(転記作業用!$CG9=0,"-",転記作業用!CA9)</f>
        <v>-</v>
      </c>
      <c r="BX9" s="64" t="str">
        <f>IF(転記作業用!$CG9=0,"-",転記作業用!CB9)</f>
        <v>-</v>
      </c>
      <c r="BY9" s="64" t="str">
        <f>IF(転記作業用!$CG9=0,"-",転記作業用!CC9)</f>
        <v>-</v>
      </c>
      <c r="BZ9" s="64" t="str">
        <f>IF(転記作業用!$CG9=0,"-",転記作業用!CD9)</f>
        <v>-</v>
      </c>
      <c r="CA9" s="64" t="str">
        <f>IF(転記作業用!$CG9=0,"-",転記作業用!CE9)</f>
        <v>-</v>
      </c>
      <c r="CB9" s="64" t="str">
        <f>IF(転記作業用!$CG9=0,"-",転記作業用!CF9)</f>
        <v>-</v>
      </c>
      <c r="CC9" s="64" t="str">
        <f>IF(転記作業用!CM9&lt;1,"*",IF(AND(転記作業用!CM9&gt;=1,'在宅生活改善調査（利用者票）'!CB18=""),"-",'在宅生活改善調査（利用者票）'!CB18))</f>
        <v>*</v>
      </c>
      <c r="CD9" s="64" t="str">
        <f>IF(転記作業用!CH9&lt;1,"*",IF(AND(転記作業用!CH9&gt;=1,'在宅生活改善調査（利用者票）'!CC18=""),"-",'在宅生活改善調査（利用者票）'!CC18))</f>
        <v>*</v>
      </c>
      <c r="CE9" s="64" t="str">
        <f>IF(転記作業用!CI9&lt;1,"*",IF(AND(転記作業用!CI9&gt;=1,'在宅生活改善調査（利用者票）'!CD18=""),"-",'在宅生活改善調査（利用者票）'!CD18))</f>
        <v>*</v>
      </c>
      <c r="CF9" s="64" t="str">
        <f>IF($CA9&lt;&gt;1,"*",IF(AND($CA9=1,'在宅生活改善調査（利用者票）'!CE18=""),"-",'在宅生活改善調査（利用者票）'!CE18))</f>
        <v>*</v>
      </c>
      <c r="CG9" t="str">
        <f>IF(OR('在宅生活改善調査（利用者票）'!CG18&lt;&gt;"",'在宅生活改善調査（利用者票）'!CH18&lt;&gt;"",'在宅生活改善調査（利用者票）'!CI18&lt;&gt;"",'在宅生活改善調査（利用者票）'!CJ18&lt;&gt;"",'在宅生活改善調査（利用者票）'!CM18&lt;&gt;"",'在宅生活改善調査（利用者票）'!CN18&lt;&gt;"",'在宅生活改善調査（利用者票）'!CO18&lt;&gt;"",'在宅生活改善調査（利用者票）'!CP18&lt;&gt;"",'在宅生活改善調査（利用者票）'!CQ18&lt;&gt;""),"回答エラーが残っています","")</f>
        <v/>
      </c>
    </row>
    <row r="10" spans="1:85">
      <c r="A10" s="65" t="str">
        <f>IF(SUM(B10:CF10)=0,"",6)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IF(転記作業用!$CG10=0,"-",転記作業用!BL10)</f>
        <v>-</v>
      </c>
      <c r="BI10" s="64" t="str">
        <f>IF(転記作業用!$CG10=0,"-",転記作業用!BM10)</f>
        <v>-</v>
      </c>
      <c r="BJ10" s="64" t="str">
        <f>IF(転記作業用!$CG10=0,"-",転記作業用!BN10)</f>
        <v>-</v>
      </c>
      <c r="BK10" s="64" t="str">
        <f>IF(転記作業用!$CG10=0,"-",転記作業用!BO10)</f>
        <v>-</v>
      </c>
      <c r="BL10" s="64" t="str">
        <f>IF(転記作業用!$CG10=0,"-",転記作業用!BP10)</f>
        <v>-</v>
      </c>
      <c r="BM10" s="64" t="str">
        <f>IF(転記作業用!$CG10=0,"-",転記作業用!BQ10)</f>
        <v>-</v>
      </c>
      <c r="BN10" s="64" t="str">
        <f>IF(転記作業用!$CG10=0,"-",転記作業用!BR10)</f>
        <v>-</v>
      </c>
      <c r="BO10" s="64" t="str">
        <f>IF(転記作業用!$CG10=0,"-",転記作業用!BS10)</f>
        <v>-</v>
      </c>
      <c r="BP10" s="64" t="str">
        <f>IF(転記作業用!$CG10=0,"-",転記作業用!BT10)</f>
        <v>-</v>
      </c>
      <c r="BQ10" s="64" t="str">
        <f>IF(転記作業用!$CG10=0,"-",転記作業用!BU10)</f>
        <v>-</v>
      </c>
      <c r="BR10" t="str">
        <f>IF(転記作業用!$CG10=0,"-",0)</f>
        <v>-</v>
      </c>
      <c r="BS10" s="64" t="str">
        <f>IF(転記作業用!$CG10=0,"-",転記作業用!BW10)</f>
        <v>-</v>
      </c>
      <c r="BT10" s="64" t="str">
        <f>IF(転記作業用!$CG10=0,"-",転記作業用!BX10)</f>
        <v>-</v>
      </c>
      <c r="BU10" s="64" t="str">
        <f>IF(転記作業用!$CG10=0,"-",転記作業用!BY10)</f>
        <v>-</v>
      </c>
      <c r="BV10" s="64" t="str">
        <f>IF(転記作業用!$CG10=0,"-",転記作業用!BZ10)</f>
        <v>-</v>
      </c>
      <c r="BW10" s="64" t="str">
        <f>IF(転記作業用!$CG10=0,"-",転記作業用!CA10)</f>
        <v>-</v>
      </c>
      <c r="BX10" s="64" t="str">
        <f>IF(転記作業用!$CG10=0,"-",転記作業用!CB10)</f>
        <v>-</v>
      </c>
      <c r="BY10" s="64" t="str">
        <f>IF(転記作業用!$CG10=0,"-",転記作業用!CC10)</f>
        <v>-</v>
      </c>
      <c r="BZ10" s="64" t="str">
        <f>IF(転記作業用!$CG10=0,"-",転記作業用!CD10)</f>
        <v>-</v>
      </c>
      <c r="CA10" s="64" t="str">
        <f>IF(転記作業用!$CG10=0,"-",転記作業用!CE10)</f>
        <v>-</v>
      </c>
      <c r="CB10" s="64" t="str">
        <f>IF(転記作業用!$CG10=0,"-",転記作業用!CF10)</f>
        <v>-</v>
      </c>
      <c r="CC10" s="64" t="str">
        <f>IF(転記作業用!CM10&lt;1,"*",IF(AND(転記作業用!CM10&gt;=1,'在宅生活改善調査（利用者票）'!CB19=""),"-",'在宅生活改善調査（利用者票）'!CB19))</f>
        <v>*</v>
      </c>
      <c r="CD10" s="64" t="str">
        <f>IF(転記作業用!CH10&lt;1,"*",IF(AND(転記作業用!CH10&gt;=1,'在宅生活改善調査（利用者票）'!CC19=""),"-",'在宅生活改善調査（利用者票）'!CC19))</f>
        <v>*</v>
      </c>
      <c r="CE10" s="64" t="str">
        <f>IF(転記作業用!CI10&lt;1,"*",IF(AND(転記作業用!CI10&gt;=1,'在宅生活改善調査（利用者票）'!CD19=""),"-",'在宅生活改善調査（利用者票）'!CD19))</f>
        <v>*</v>
      </c>
      <c r="CF10" s="64" t="str">
        <f>IF($CA10&lt;&gt;1,"*",IF(AND($CA10=1,'在宅生活改善調査（利用者票）'!CE19=""),"-",'在宅生活改善調査（利用者票）'!CE19))</f>
        <v>*</v>
      </c>
      <c r="CG10" t="str">
        <f>IF(OR('在宅生活改善調査（利用者票）'!CG19&lt;&gt;"",'在宅生活改善調査（利用者票）'!CH19&lt;&gt;"",'在宅生活改善調査（利用者票）'!CI19&lt;&gt;"",'在宅生活改善調査（利用者票）'!CJ19&lt;&gt;"",'在宅生活改善調査（利用者票）'!CM19&lt;&gt;"",'在宅生活改善調査（利用者票）'!CN19&lt;&gt;"",'在宅生活改善調査（利用者票）'!CO19&lt;&gt;"",'在宅生活改善調査（利用者票）'!CP19&lt;&gt;"",'在宅生活改善調査（利用者票）'!CQ19&lt;&gt;""),"回答エラーが残っています","")</f>
        <v/>
      </c>
    </row>
    <row r="11" spans="1:85">
      <c r="A11" s="65" t="str">
        <f>IF(SUM(B11:CF11)=0,"",7)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IF(転記作業用!$CG11=0,"-",転記作業用!BL11)</f>
        <v>-</v>
      </c>
      <c r="BI11" s="64" t="str">
        <f>IF(転記作業用!$CG11=0,"-",転記作業用!BM11)</f>
        <v>-</v>
      </c>
      <c r="BJ11" s="64" t="str">
        <f>IF(転記作業用!$CG11=0,"-",転記作業用!BN11)</f>
        <v>-</v>
      </c>
      <c r="BK11" s="64" t="str">
        <f>IF(転記作業用!$CG11=0,"-",転記作業用!BO11)</f>
        <v>-</v>
      </c>
      <c r="BL11" s="64" t="str">
        <f>IF(転記作業用!$CG11=0,"-",転記作業用!BP11)</f>
        <v>-</v>
      </c>
      <c r="BM11" s="64" t="str">
        <f>IF(転記作業用!$CG11=0,"-",転記作業用!BQ11)</f>
        <v>-</v>
      </c>
      <c r="BN11" s="64" t="str">
        <f>IF(転記作業用!$CG11=0,"-",転記作業用!BR11)</f>
        <v>-</v>
      </c>
      <c r="BO11" s="64" t="str">
        <f>IF(転記作業用!$CG11=0,"-",転記作業用!BS11)</f>
        <v>-</v>
      </c>
      <c r="BP11" s="64" t="str">
        <f>IF(転記作業用!$CG11=0,"-",転記作業用!BT11)</f>
        <v>-</v>
      </c>
      <c r="BQ11" s="64" t="str">
        <f>IF(転記作業用!$CG11=0,"-",転記作業用!BU11)</f>
        <v>-</v>
      </c>
      <c r="BR11" t="str">
        <f>IF(転記作業用!$CG11=0,"-",0)</f>
        <v>-</v>
      </c>
      <c r="BS11" s="64" t="str">
        <f>IF(転記作業用!$CG11=0,"-",転記作業用!BW11)</f>
        <v>-</v>
      </c>
      <c r="BT11" s="64" t="str">
        <f>IF(転記作業用!$CG11=0,"-",転記作業用!BX11)</f>
        <v>-</v>
      </c>
      <c r="BU11" s="64" t="str">
        <f>IF(転記作業用!$CG11=0,"-",転記作業用!BY11)</f>
        <v>-</v>
      </c>
      <c r="BV11" s="64" t="str">
        <f>IF(転記作業用!$CG11=0,"-",転記作業用!BZ11)</f>
        <v>-</v>
      </c>
      <c r="BW11" s="64" t="str">
        <f>IF(転記作業用!$CG11=0,"-",転記作業用!CA11)</f>
        <v>-</v>
      </c>
      <c r="BX11" s="64" t="str">
        <f>IF(転記作業用!$CG11=0,"-",転記作業用!CB11)</f>
        <v>-</v>
      </c>
      <c r="BY11" s="64" t="str">
        <f>IF(転記作業用!$CG11=0,"-",転記作業用!CC11)</f>
        <v>-</v>
      </c>
      <c r="BZ11" s="64" t="str">
        <f>IF(転記作業用!$CG11=0,"-",転記作業用!CD11)</f>
        <v>-</v>
      </c>
      <c r="CA11" s="64" t="str">
        <f>IF(転記作業用!$CG11=0,"-",転記作業用!CE11)</f>
        <v>-</v>
      </c>
      <c r="CB11" s="64" t="str">
        <f>IF(転記作業用!$CG11=0,"-",転記作業用!CF11)</f>
        <v>-</v>
      </c>
      <c r="CC11" s="64" t="str">
        <f>IF(転記作業用!CM11&lt;1,"*",IF(AND(転記作業用!CM11&gt;=1,'在宅生活改善調査（利用者票）'!CB20=""),"-",'在宅生活改善調査（利用者票）'!CB20))</f>
        <v>*</v>
      </c>
      <c r="CD11" s="64" t="str">
        <f>IF(転記作業用!CH11&lt;1,"*",IF(AND(転記作業用!CH11&gt;=1,'在宅生活改善調査（利用者票）'!CC20=""),"-",'在宅生活改善調査（利用者票）'!CC20))</f>
        <v>*</v>
      </c>
      <c r="CE11" s="64" t="str">
        <f>IF(転記作業用!CI11&lt;1,"*",IF(AND(転記作業用!CI11&gt;=1,'在宅生活改善調査（利用者票）'!CD20=""),"-",'在宅生活改善調査（利用者票）'!CD20))</f>
        <v>*</v>
      </c>
      <c r="CF11" s="64" t="str">
        <f>IF($CA11&lt;&gt;1,"*",IF(AND($CA11=1,'在宅生活改善調査（利用者票）'!CE20=""),"-",'在宅生活改善調査（利用者票）'!CE20))</f>
        <v>*</v>
      </c>
      <c r="CG11" t="str">
        <f>IF(OR('在宅生活改善調査（利用者票）'!CG20&lt;&gt;"",'在宅生活改善調査（利用者票）'!CH20&lt;&gt;"",'在宅生活改善調査（利用者票）'!CI20&lt;&gt;"",'在宅生活改善調査（利用者票）'!CJ20&lt;&gt;"",'在宅生活改善調査（利用者票）'!CM20&lt;&gt;"",'在宅生活改善調査（利用者票）'!CN20&lt;&gt;"",'在宅生活改善調査（利用者票）'!CO20&lt;&gt;"",'在宅生活改善調査（利用者票）'!CP20&lt;&gt;"",'在宅生活改善調査（利用者票）'!CQ20&lt;&gt;""),"回答エラーが残っています","")</f>
        <v/>
      </c>
    </row>
    <row r="12" spans="1:85">
      <c r="A12" s="65" t="str">
        <f>IF(SUM(B12:CF12)=0,"",8)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IF(転記作業用!$CG12=0,"-",転記作業用!BL12)</f>
        <v>-</v>
      </c>
      <c r="BI12" s="64" t="str">
        <f>IF(転記作業用!$CG12=0,"-",転記作業用!BM12)</f>
        <v>-</v>
      </c>
      <c r="BJ12" s="64" t="str">
        <f>IF(転記作業用!$CG12=0,"-",転記作業用!BN12)</f>
        <v>-</v>
      </c>
      <c r="BK12" s="64" t="str">
        <f>IF(転記作業用!$CG12=0,"-",転記作業用!BO12)</f>
        <v>-</v>
      </c>
      <c r="BL12" s="64" t="str">
        <f>IF(転記作業用!$CG12=0,"-",転記作業用!BP12)</f>
        <v>-</v>
      </c>
      <c r="BM12" s="64" t="str">
        <f>IF(転記作業用!$CG12=0,"-",転記作業用!BQ12)</f>
        <v>-</v>
      </c>
      <c r="BN12" s="64" t="str">
        <f>IF(転記作業用!$CG12=0,"-",転記作業用!BR12)</f>
        <v>-</v>
      </c>
      <c r="BO12" s="64" t="str">
        <f>IF(転記作業用!$CG12=0,"-",転記作業用!BS12)</f>
        <v>-</v>
      </c>
      <c r="BP12" s="64" t="str">
        <f>IF(転記作業用!$CG12=0,"-",転記作業用!BT12)</f>
        <v>-</v>
      </c>
      <c r="BQ12" s="64" t="str">
        <f>IF(転記作業用!$CG12=0,"-",転記作業用!BU12)</f>
        <v>-</v>
      </c>
      <c r="BR12" t="str">
        <f>IF(転記作業用!$CG12=0,"-",0)</f>
        <v>-</v>
      </c>
      <c r="BS12" s="64" t="str">
        <f>IF(転記作業用!$CG12=0,"-",転記作業用!BW12)</f>
        <v>-</v>
      </c>
      <c r="BT12" s="64" t="str">
        <f>IF(転記作業用!$CG12=0,"-",転記作業用!BX12)</f>
        <v>-</v>
      </c>
      <c r="BU12" s="64" t="str">
        <f>IF(転記作業用!$CG12=0,"-",転記作業用!BY12)</f>
        <v>-</v>
      </c>
      <c r="BV12" s="64" t="str">
        <f>IF(転記作業用!$CG12=0,"-",転記作業用!BZ12)</f>
        <v>-</v>
      </c>
      <c r="BW12" s="64" t="str">
        <f>IF(転記作業用!$CG12=0,"-",転記作業用!CA12)</f>
        <v>-</v>
      </c>
      <c r="BX12" s="64" t="str">
        <f>IF(転記作業用!$CG12=0,"-",転記作業用!CB12)</f>
        <v>-</v>
      </c>
      <c r="BY12" s="64" t="str">
        <f>IF(転記作業用!$CG12=0,"-",転記作業用!CC12)</f>
        <v>-</v>
      </c>
      <c r="BZ12" s="64" t="str">
        <f>IF(転記作業用!$CG12=0,"-",転記作業用!CD12)</f>
        <v>-</v>
      </c>
      <c r="CA12" s="64" t="str">
        <f>IF(転記作業用!$CG12=0,"-",転記作業用!CE12)</f>
        <v>-</v>
      </c>
      <c r="CB12" s="64" t="str">
        <f>IF(転記作業用!$CG12=0,"-",転記作業用!CF12)</f>
        <v>-</v>
      </c>
      <c r="CC12" s="64" t="str">
        <f>IF(転記作業用!CM12&lt;1,"*",IF(AND(転記作業用!CM12&gt;=1,'在宅生活改善調査（利用者票）'!CB21=""),"-",'在宅生活改善調査（利用者票）'!CB21))</f>
        <v>*</v>
      </c>
      <c r="CD12" s="64" t="str">
        <f>IF(転記作業用!CH12&lt;1,"*",IF(AND(転記作業用!CH12&gt;=1,'在宅生活改善調査（利用者票）'!CC21=""),"-",'在宅生活改善調査（利用者票）'!CC21))</f>
        <v>*</v>
      </c>
      <c r="CE12" s="64" t="str">
        <f>IF(転記作業用!CI12&lt;1,"*",IF(AND(転記作業用!CI12&gt;=1,'在宅生活改善調査（利用者票）'!CD21=""),"-",'在宅生活改善調査（利用者票）'!CD21))</f>
        <v>*</v>
      </c>
      <c r="CF12" s="64" t="str">
        <f>IF($CA12&lt;&gt;1,"*",IF(AND($CA12=1,'在宅生活改善調査（利用者票）'!CE21=""),"-",'在宅生活改善調査（利用者票）'!CE21))</f>
        <v>*</v>
      </c>
      <c r="CG12" t="str">
        <f>IF(OR('在宅生活改善調査（利用者票）'!CG21&lt;&gt;"",'在宅生活改善調査（利用者票）'!CH21&lt;&gt;"",'在宅生活改善調査（利用者票）'!CI21&lt;&gt;"",'在宅生活改善調査（利用者票）'!CJ21&lt;&gt;"",'在宅生活改善調査（利用者票）'!CM21&lt;&gt;"",'在宅生活改善調査（利用者票）'!CN21&lt;&gt;"",'在宅生活改善調査（利用者票）'!CO21&lt;&gt;"",'在宅生活改善調査（利用者票）'!CP21&lt;&gt;"",'在宅生活改善調査（利用者票）'!CQ21&lt;&gt;""),"回答エラーが残っています","")</f>
        <v/>
      </c>
    </row>
    <row r="13" spans="1:85">
      <c r="A13" s="65" t="str">
        <f>IF(SUM(B13:CF13)=0,"",9)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IF(転記作業用!$CG13=0,"-",転記作業用!BL13)</f>
        <v>-</v>
      </c>
      <c r="BI13" s="64" t="str">
        <f>IF(転記作業用!$CG13=0,"-",転記作業用!BM13)</f>
        <v>-</v>
      </c>
      <c r="BJ13" s="64" t="str">
        <f>IF(転記作業用!$CG13=0,"-",転記作業用!BN13)</f>
        <v>-</v>
      </c>
      <c r="BK13" s="64" t="str">
        <f>IF(転記作業用!$CG13=0,"-",転記作業用!BO13)</f>
        <v>-</v>
      </c>
      <c r="BL13" s="64" t="str">
        <f>IF(転記作業用!$CG13=0,"-",転記作業用!BP13)</f>
        <v>-</v>
      </c>
      <c r="BM13" s="64" t="str">
        <f>IF(転記作業用!$CG13=0,"-",転記作業用!BQ13)</f>
        <v>-</v>
      </c>
      <c r="BN13" s="64" t="str">
        <f>IF(転記作業用!$CG13=0,"-",転記作業用!BR13)</f>
        <v>-</v>
      </c>
      <c r="BO13" s="64" t="str">
        <f>IF(転記作業用!$CG13=0,"-",転記作業用!BS13)</f>
        <v>-</v>
      </c>
      <c r="BP13" s="64" t="str">
        <f>IF(転記作業用!$CG13=0,"-",転記作業用!BT13)</f>
        <v>-</v>
      </c>
      <c r="BQ13" s="64" t="str">
        <f>IF(転記作業用!$CG13=0,"-",転記作業用!BU13)</f>
        <v>-</v>
      </c>
      <c r="BR13" t="str">
        <f>IF(転記作業用!$CG13=0,"-",0)</f>
        <v>-</v>
      </c>
      <c r="BS13" s="64" t="str">
        <f>IF(転記作業用!$CG13=0,"-",転記作業用!BW13)</f>
        <v>-</v>
      </c>
      <c r="BT13" s="64" t="str">
        <f>IF(転記作業用!$CG13=0,"-",転記作業用!BX13)</f>
        <v>-</v>
      </c>
      <c r="BU13" s="64" t="str">
        <f>IF(転記作業用!$CG13=0,"-",転記作業用!BY13)</f>
        <v>-</v>
      </c>
      <c r="BV13" s="64" t="str">
        <f>IF(転記作業用!$CG13=0,"-",転記作業用!BZ13)</f>
        <v>-</v>
      </c>
      <c r="BW13" s="64" t="str">
        <f>IF(転記作業用!$CG13=0,"-",転記作業用!CA13)</f>
        <v>-</v>
      </c>
      <c r="BX13" s="64" t="str">
        <f>IF(転記作業用!$CG13=0,"-",転記作業用!CB13)</f>
        <v>-</v>
      </c>
      <c r="BY13" s="64" t="str">
        <f>IF(転記作業用!$CG13=0,"-",転記作業用!CC13)</f>
        <v>-</v>
      </c>
      <c r="BZ13" s="64" t="str">
        <f>IF(転記作業用!$CG13=0,"-",転記作業用!CD13)</f>
        <v>-</v>
      </c>
      <c r="CA13" s="64" t="str">
        <f>IF(転記作業用!$CG13=0,"-",転記作業用!CE13)</f>
        <v>-</v>
      </c>
      <c r="CB13" s="64" t="str">
        <f>IF(転記作業用!$CG13=0,"-",転記作業用!CF13)</f>
        <v>-</v>
      </c>
      <c r="CC13" s="64" t="str">
        <f>IF(転記作業用!CM13&lt;1,"*",IF(AND(転記作業用!CM13&gt;=1,'在宅生活改善調査（利用者票）'!CB22=""),"-",'在宅生活改善調査（利用者票）'!CB22))</f>
        <v>*</v>
      </c>
      <c r="CD13" s="64" t="str">
        <f>IF(転記作業用!CH13&lt;1,"*",IF(AND(転記作業用!CH13&gt;=1,'在宅生活改善調査（利用者票）'!CC22=""),"-",'在宅生活改善調査（利用者票）'!CC22))</f>
        <v>*</v>
      </c>
      <c r="CE13" s="64" t="str">
        <f>IF(転記作業用!CI13&lt;1,"*",IF(AND(転記作業用!CI13&gt;=1,'在宅生活改善調査（利用者票）'!CD22=""),"-",'在宅生活改善調査（利用者票）'!CD22))</f>
        <v>*</v>
      </c>
      <c r="CF13" s="64" t="str">
        <f>IF($CA13&lt;&gt;1,"*",IF(AND($CA13=1,'在宅生活改善調査（利用者票）'!CE22=""),"-",'在宅生活改善調査（利用者票）'!CE22))</f>
        <v>*</v>
      </c>
      <c r="CG13" t="str">
        <f>IF(OR('在宅生活改善調査（利用者票）'!CG22&lt;&gt;"",'在宅生活改善調査（利用者票）'!CH22&lt;&gt;"",'在宅生活改善調査（利用者票）'!CI22&lt;&gt;"",'在宅生活改善調査（利用者票）'!CJ22&lt;&gt;"",'在宅生活改善調査（利用者票）'!CM22&lt;&gt;"",'在宅生活改善調査（利用者票）'!CN22&lt;&gt;"",'在宅生活改善調査（利用者票）'!CO22&lt;&gt;"",'在宅生活改善調査（利用者票）'!CP22&lt;&gt;"",'在宅生活改善調査（利用者票）'!CQ22&lt;&gt;""),"回答エラーが残っています","")</f>
        <v/>
      </c>
    </row>
    <row r="14" spans="1:85">
      <c r="A14" s="65" t="str">
        <f>IF(SUM(B14:CF14)=0,"",10)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IF(転記作業用!$CG14=0,"-",転記作業用!BL14)</f>
        <v>-</v>
      </c>
      <c r="BI14" s="64" t="str">
        <f>IF(転記作業用!$CG14=0,"-",転記作業用!BM14)</f>
        <v>-</v>
      </c>
      <c r="BJ14" s="64" t="str">
        <f>IF(転記作業用!$CG14=0,"-",転記作業用!BN14)</f>
        <v>-</v>
      </c>
      <c r="BK14" s="64" t="str">
        <f>IF(転記作業用!$CG14=0,"-",転記作業用!BO14)</f>
        <v>-</v>
      </c>
      <c r="BL14" s="64" t="str">
        <f>IF(転記作業用!$CG14=0,"-",転記作業用!BP14)</f>
        <v>-</v>
      </c>
      <c r="BM14" s="64" t="str">
        <f>IF(転記作業用!$CG14=0,"-",転記作業用!BQ14)</f>
        <v>-</v>
      </c>
      <c r="BN14" s="64" t="str">
        <f>IF(転記作業用!$CG14=0,"-",転記作業用!BR14)</f>
        <v>-</v>
      </c>
      <c r="BO14" s="64" t="str">
        <f>IF(転記作業用!$CG14=0,"-",転記作業用!BS14)</f>
        <v>-</v>
      </c>
      <c r="BP14" s="64" t="str">
        <f>IF(転記作業用!$CG14=0,"-",転記作業用!BT14)</f>
        <v>-</v>
      </c>
      <c r="BQ14" s="64" t="str">
        <f>IF(転記作業用!$CG14=0,"-",転記作業用!BU14)</f>
        <v>-</v>
      </c>
      <c r="BR14" t="str">
        <f>IF(転記作業用!$CG14=0,"-",0)</f>
        <v>-</v>
      </c>
      <c r="BS14" s="64" t="str">
        <f>IF(転記作業用!$CG14=0,"-",転記作業用!BW14)</f>
        <v>-</v>
      </c>
      <c r="BT14" s="64" t="str">
        <f>IF(転記作業用!$CG14=0,"-",転記作業用!BX14)</f>
        <v>-</v>
      </c>
      <c r="BU14" s="64" t="str">
        <f>IF(転記作業用!$CG14=0,"-",転記作業用!BY14)</f>
        <v>-</v>
      </c>
      <c r="BV14" s="64" t="str">
        <f>IF(転記作業用!$CG14=0,"-",転記作業用!BZ14)</f>
        <v>-</v>
      </c>
      <c r="BW14" s="64" t="str">
        <f>IF(転記作業用!$CG14=0,"-",転記作業用!CA14)</f>
        <v>-</v>
      </c>
      <c r="BX14" s="64" t="str">
        <f>IF(転記作業用!$CG14=0,"-",転記作業用!CB14)</f>
        <v>-</v>
      </c>
      <c r="BY14" s="64" t="str">
        <f>IF(転記作業用!$CG14=0,"-",転記作業用!CC14)</f>
        <v>-</v>
      </c>
      <c r="BZ14" s="64" t="str">
        <f>IF(転記作業用!$CG14=0,"-",転記作業用!CD14)</f>
        <v>-</v>
      </c>
      <c r="CA14" s="64" t="str">
        <f>IF(転記作業用!$CG14=0,"-",転記作業用!CE14)</f>
        <v>-</v>
      </c>
      <c r="CB14" s="64" t="str">
        <f>IF(転記作業用!$CG14=0,"-",転記作業用!CF14)</f>
        <v>-</v>
      </c>
      <c r="CC14" s="64" t="str">
        <f>IF(転記作業用!CM14&lt;1,"*",IF(AND(転記作業用!CM14&gt;=1,'在宅生活改善調査（利用者票）'!CB23=""),"-",'在宅生活改善調査（利用者票）'!CB23))</f>
        <v>*</v>
      </c>
      <c r="CD14" s="64" t="str">
        <f>IF(転記作業用!CH14&lt;1,"*",IF(AND(転記作業用!CH14&gt;=1,'在宅生活改善調査（利用者票）'!CC23=""),"-",'在宅生活改善調査（利用者票）'!CC23))</f>
        <v>*</v>
      </c>
      <c r="CE14" s="64" t="str">
        <f>IF(転記作業用!CI14&lt;1,"*",IF(AND(転記作業用!CI14&gt;=1,'在宅生活改善調査（利用者票）'!CD23=""),"-",'在宅生活改善調査（利用者票）'!CD23))</f>
        <v>*</v>
      </c>
      <c r="CF14" s="64" t="str">
        <f>IF($CA14&lt;&gt;1,"*",IF(AND($CA14=1,'在宅生活改善調査（利用者票）'!CE23=""),"-",'在宅生活改善調査（利用者票）'!CE23))</f>
        <v>*</v>
      </c>
      <c r="CG14" t="str">
        <f>IF(OR('在宅生活改善調査（利用者票）'!CG23&lt;&gt;"",'在宅生活改善調査（利用者票）'!CH23&lt;&gt;"",'在宅生活改善調査（利用者票）'!CI23&lt;&gt;"",'在宅生活改善調査（利用者票）'!CJ23&lt;&gt;"",'在宅生活改善調査（利用者票）'!CM23&lt;&gt;"",'在宅生活改善調査（利用者票）'!CN23&lt;&gt;"",'在宅生活改善調査（利用者票）'!CO23&lt;&gt;"",'在宅生活改善調査（利用者票）'!CP23&lt;&gt;"",'在宅生活改善調査（利用者票）'!CQ23&lt;&gt;""),"回答エラーが残っています","")</f>
        <v/>
      </c>
    </row>
    <row r="15" spans="1:85">
      <c r="A15" s="65" t="str">
        <f>IF(SUM(B15:CF15)=0,"",11)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IF(転記作業用!$CG15=0,"-",転記作業用!BL15)</f>
        <v>-</v>
      </c>
      <c r="BI15" s="64" t="str">
        <f>IF(転記作業用!$CG15=0,"-",転記作業用!BM15)</f>
        <v>-</v>
      </c>
      <c r="BJ15" s="64" t="str">
        <f>IF(転記作業用!$CG15=0,"-",転記作業用!BN15)</f>
        <v>-</v>
      </c>
      <c r="BK15" s="64" t="str">
        <f>IF(転記作業用!$CG15=0,"-",転記作業用!BO15)</f>
        <v>-</v>
      </c>
      <c r="BL15" s="64" t="str">
        <f>IF(転記作業用!$CG15=0,"-",転記作業用!BP15)</f>
        <v>-</v>
      </c>
      <c r="BM15" s="64" t="str">
        <f>IF(転記作業用!$CG15=0,"-",転記作業用!BQ15)</f>
        <v>-</v>
      </c>
      <c r="BN15" s="64" t="str">
        <f>IF(転記作業用!$CG15=0,"-",転記作業用!BR15)</f>
        <v>-</v>
      </c>
      <c r="BO15" s="64" t="str">
        <f>IF(転記作業用!$CG15=0,"-",転記作業用!BS15)</f>
        <v>-</v>
      </c>
      <c r="BP15" s="64" t="str">
        <f>IF(転記作業用!$CG15=0,"-",転記作業用!BT15)</f>
        <v>-</v>
      </c>
      <c r="BQ15" s="64" t="str">
        <f>IF(転記作業用!$CG15=0,"-",転記作業用!BU15)</f>
        <v>-</v>
      </c>
      <c r="BR15" t="str">
        <f>IF(転記作業用!$CG15=0,"-",0)</f>
        <v>-</v>
      </c>
      <c r="BS15" s="64" t="str">
        <f>IF(転記作業用!$CG15=0,"-",転記作業用!BW15)</f>
        <v>-</v>
      </c>
      <c r="BT15" s="64" t="str">
        <f>IF(転記作業用!$CG15=0,"-",転記作業用!BX15)</f>
        <v>-</v>
      </c>
      <c r="BU15" s="64" t="str">
        <f>IF(転記作業用!$CG15=0,"-",転記作業用!BY15)</f>
        <v>-</v>
      </c>
      <c r="BV15" s="64" t="str">
        <f>IF(転記作業用!$CG15=0,"-",転記作業用!BZ15)</f>
        <v>-</v>
      </c>
      <c r="BW15" s="64" t="str">
        <f>IF(転記作業用!$CG15=0,"-",転記作業用!CA15)</f>
        <v>-</v>
      </c>
      <c r="BX15" s="64" t="str">
        <f>IF(転記作業用!$CG15=0,"-",転記作業用!CB15)</f>
        <v>-</v>
      </c>
      <c r="BY15" s="64" t="str">
        <f>IF(転記作業用!$CG15=0,"-",転記作業用!CC15)</f>
        <v>-</v>
      </c>
      <c r="BZ15" s="64" t="str">
        <f>IF(転記作業用!$CG15=0,"-",転記作業用!CD15)</f>
        <v>-</v>
      </c>
      <c r="CA15" s="64" t="str">
        <f>IF(転記作業用!$CG15=0,"-",転記作業用!CE15)</f>
        <v>-</v>
      </c>
      <c r="CB15" s="64" t="str">
        <f>IF(転記作業用!$CG15=0,"-",転記作業用!CF15)</f>
        <v>-</v>
      </c>
      <c r="CC15" s="64" t="str">
        <f>IF(転記作業用!CM15&lt;1,"*",IF(AND(転記作業用!CM15&gt;=1,'在宅生活改善調査（利用者票）'!CB24=""),"-",'在宅生活改善調査（利用者票）'!CB24))</f>
        <v>*</v>
      </c>
      <c r="CD15" s="64" t="str">
        <f>IF(転記作業用!CH15&lt;1,"*",IF(AND(転記作業用!CH15&gt;=1,'在宅生活改善調査（利用者票）'!CC24=""),"-",'在宅生活改善調査（利用者票）'!CC24))</f>
        <v>*</v>
      </c>
      <c r="CE15" s="64" t="str">
        <f>IF(転記作業用!CI15&lt;1,"*",IF(AND(転記作業用!CI15&gt;=1,'在宅生活改善調査（利用者票）'!CD24=""),"-",'在宅生活改善調査（利用者票）'!CD24))</f>
        <v>*</v>
      </c>
      <c r="CF15" s="64" t="str">
        <f>IF($CA15&lt;&gt;1,"*",IF(AND($CA15=1,'在宅生活改善調査（利用者票）'!CE24=""),"-",'在宅生活改善調査（利用者票）'!CE24))</f>
        <v>*</v>
      </c>
      <c r="CG15" t="str">
        <f>IF(OR('在宅生活改善調査（利用者票）'!CG24&lt;&gt;"",'在宅生活改善調査（利用者票）'!CH24&lt;&gt;"",'在宅生活改善調査（利用者票）'!CI24&lt;&gt;"",'在宅生活改善調査（利用者票）'!CJ24&lt;&gt;"",'在宅生活改善調査（利用者票）'!CM24&lt;&gt;"",'在宅生活改善調査（利用者票）'!CN24&lt;&gt;"",'在宅生活改善調査（利用者票）'!CO24&lt;&gt;"",'在宅生活改善調査（利用者票）'!CP24&lt;&gt;"",'在宅生活改善調査（利用者票）'!CQ24&lt;&gt;""),"回答エラーが残っています","")</f>
        <v/>
      </c>
    </row>
    <row r="16" spans="1:85">
      <c r="A16" s="65" t="str">
        <f>IF(SUM(B16:CF16)=0,"",12)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IF(転記作業用!$CG16=0,"-",転記作業用!BL16)</f>
        <v>-</v>
      </c>
      <c r="BI16" s="64" t="str">
        <f>IF(転記作業用!$CG16=0,"-",転記作業用!BM16)</f>
        <v>-</v>
      </c>
      <c r="BJ16" s="64" t="str">
        <f>IF(転記作業用!$CG16=0,"-",転記作業用!BN16)</f>
        <v>-</v>
      </c>
      <c r="BK16" s="64" t="str">
        <f>IF(転記作業用!$CG16=0,"-",転記作業用!BO16)</f>
        <v>-</v>
      </c>
      <c r="BL16" s="64" t="str">
        <f>IF(転記作業用!$CG16=0,"-",転記作業用!BP16)</f>
        <v>-</v>
      </c>
      <c r="BM16" s="64" t="str">
        <f>IF(転記作業用!$CG16=0,"-",転記作業用!BQ16)</f>
        <v>-</v>
      </c>
      <c r="BN16" s="64" t="str">
        <f>IF(転記作業用!$CG16=0,"-",転記作業用!BR16)</f>
        <v>-</v>
      </c>
      <c r="BO16" s="64" t="str">
        <f>IF(転記作業用!$CG16=0,"-",転記作業用!BS16)</f>
        <v>-</v>
      </c>
      <c r="BP16" s="64" t="str">
        <f>IF(転記作業用!$CG16=0,"-",転記作業用!BT16)</f>
        <v>-</v>
      </c>
      <c r="BQ16" s="64" t="str">
        <f>IF(転記作業用!$CG16=0,"-",転記作業用!BU16)</f>
        <v>-</v>
      </c>
      <c r="BR16" t="str">
        <f>IF(転記作業用!$CG16=0,"-",0)</f>
        <v>-</v>
      </c>
      <c r="BS16" s="64" t="str">
        <f>IF(転記作業用!$CG16=0,"-",転記作業用!BW16)</f>
        <v>-</v>
      </c>
      <c r="BT16" s="64" t="str">
        <f>IF(転記作業用!$CG16=0,"-",転記作業用!BX16)</f>
        <v>-</v>
      </c>
      <c r="BU16" s="64" t="str">
        <f>IF(転記作業用!$CG16=0,"-",転記作業用!BY16)</f>
        <v>-</v>
      </c>
      <c r="BV16" s="64" t="str">
        <f>IF(転記作業用!$CG16=0,"-",転記作業用!BZ16)</f>
        <v>-</v>
      </c>
      <c r="BW16" s="64" t="str">
        <f>IF(転記作業用!$CG16=0,"-",転記作業用!CA16)</f>
        <v>-</v>
      </c>
      <c r="BX16" s="64" t="str">
        <f>IF(転記作業用!$CG16=0,"-",転記作業用!CB16)</f>
        <v>-</v>
      </c>
      <c r="BY16" s="64" t="str">
        <f>IF(転記作業用!$CG16=0,"-",転記作業用!CC16)</f>
        <v>-</v>
      </c>
      <c r="BZ16" s="64" t="str">
        <f>IF(転記作業用!$CG16=0,"-",転記作業用!CD16)</f>
        <v>-</v>
      </c>
      <c r="CA16" s="64" t="str">
        <f>IF(転記作業用!$CG16=0,"-",転記作業用!CE16)</f>
        <v>-</v>
      </c>
      <c r="CB16" s="64" t="str">
        <f>IF(転記作業用!$CG16=0,"-",転記作業用!CF16)</f>
        <v>-</v>
      </c>
      <c r="CC16" s="64" t="str">
        <f>IF(転記作業用!CM16&lt;1,"*",IF(AND(転記作業用!CM16&gt;=1,'在宅生活改善調査（利用者票）'!CB25=""),"-",'在宅生活改善調査（利用者票）'!CB25))</f>
        <v>*</v>
      </c>
      <c r="CD16" s="64" t="str">
        <f>IF(転記作業用!CH16&lt;1,"*",IF(AND(転記作業用!CH16&gt;=1,'在宅生活改善調査（利用者票）'!CC25=""),"-",'在宅生活改善調査（利用者票）'!CC25))</f>
        <v>*</v>
      </c>
      <c r="CE16" s="64" t="str">
        <f>IF(転記作業用!CI16&lt;1,"*",IF(AND(転記作業用!CI16&gt;=1,'在宅生活改善調査（利用者票）'!CD25=""),"-",'在宅生活改善調査（利用者票）'!CD25))</f>
        <v>*</v>
      </c>
      <c r="CF16" s="64" t="str">
        <f>IF($CA16&lt;&gt;1,"*",IF(AND($CA16=1,'在宅生活改善調査（利用者票）'!CE25=""),"-",'在宅生活改善調査（利用者票）'!CE25))</f>
        <v>*</v>
      </c>
      <c r="CG16" t="str">
        <f>IF(OR('在宅生活改善調査（利用者票）'!CG25&lt;&gt;"",'在宅生活改善調査（利用者票）'!CH25&lt;&gt;"",'在宅生活改善調査（利用者票）'!CI25&lt;&gt;"",'在宅生活改善調査（利用者票）'!CJ25&lt;&gt;"",'在宅生活改善調査（利用者票）'!CM25&lt;&gt;"",'在宅生活改善調査（利用者票）'!CN25&lt;&gt;"",'在宅生活改善調査（利用者票）'!CO25&lt;&gt;"",'在宅生活改善調査（利用者票）'!CP25&lt;&gt;"",'在宅生活改善調査（利用者票）'!CQ25&lt;&gt;""),"回答エラーが残っています","")</f>
        <v/>
      </c>
    </row>
    <row r="17" spans="1:85">
      <c r="A17" s="65" t="str">
        <f>IF(SUM(B17:CF17)=0,"",13)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IF(転記作業用!$CG17=0,"-",転記作業用!BL17)</f>
        <v>-</v>
      </c>
      <c r="BI17" s="64" t="str">
        <f>IF(転記作業用!$CG17=0,"-",転記作業用!BM17)</f>
        <v>-</v>
      </c>
      <c r="BJ17" s="64" t="str">
        <f>IF(転記作業用!$CG17=0,"-",転記作業用!BN17)</f>
        <v>-</v>
      </c>
      <c r="BK17" s="64" t="str">
        <f>IF(転記作業用!$CG17=0,"-",転記作業用!BO17)</f>
        <v>-</v>
      </c>
      <c r="BL17" s="64" t="str">
        <f>IF(転記作業用!$CG17=0,"-",転記作業用!BP17)</f>
        <v>-</v>
      </c>
      <c r="BM17" s="64" t="str">
        <f>IF(転記作業用!$CG17=0,"-",転記作業用!BQ17)</f>
        <v>-</v>
      </c>
      <c r="BN17" s="64" t="str">
        <f>IF(転記作業用!$CG17=0,"-",転記作業用!BR17)</f>
        <v>-</v>
      </c>
      <c r="BO17" s="64" t="str">
        <f>IF(転記作業用!$CG17=0,"-",転記作業用!BS17)</f>
        <v>-</v>
      </c>
      <c r="BP17" s="64" t="str">
        <f>IF(転記作業用!$CG17=0,"-",転記作業用!BT17)</f>
        <v>-</v>
      </c>
      <c r="BQ17" s="64" t="str">
        <f>IF(転記作業用!$CG17=0,"-",転記作業用!BU17)</f>
        <v>-</v>
      </c>
      <c r="BR17" t="str">
        <f>IF(転記作業用!$CG17=0,"-",0)</f>
        <v>-</v>
      </c>
      <c r="BS17" s="64" t="str">
        <f>IF(転記作業用!$CG17=0,"-",転記作業用!BW17)</f>
        <v>-</v>
      </c>
      <c r="BT17" s="64" t="str">
        <f>IF(転記作業用!$CG17=0,"-",転記作業用!BX17)</f>
        <v>-</v>
      </c>
      <c r="BU17" s="64" t="str">
        <f>IF(転記作業用!$CG17=0,"-",転記作業用!BY17)</f>
        <v>-</v>
      </c>
      <c r="BV17" s="64" t="str">
        <f>IF(転記作業用!$CG17=0,"-",転記作業用!BZ17)</f>
        <v>-</v>
      </c>
      <c r="BW17" s="64" t="str">
        <f>IF(転記作業用!$CG17=0,"-",転記作業用!CA17)</f>
        <v>-</v>
      </c>
      <c r="BX17" s="64" t="str">
        <f>IF(転記作業用!$CG17=0,"-",転記作業用!CB17)</f>
        <v>-</v>
      </c>
      <c r="BY17" s="64" t="str">
        <f>IF(転記作業用!$CG17=0,"-",転記作業用!CC17)</f>
        <v>-</v>
      </c>
      <c r="BZ17" s="64" t="str">
        <f>IF(転記作業用!$CG17=0,"-",転記作業用!CD17)</f>
        <v>-</v>
      </c>
      <c r="CA17" s="64" t="str">
        <f>IF(転記作業用!$CG17=0,"-",転記作業用!CE17)</f>
        <v>-</v>
      </c>
      <c r="CB17" s="64" t="str">
        <f>IF(転記作業用!$CG17=0,"-",転記作業用!CF17)</f>
        <v>-</v>
      </c>
      <c r="CC17" s="64" t="str">
        <f>IF(転記作業用!CM17&lt;1,"*",IF(AND(転記作業用!CM17&gt;=1,'在宅生活改善調査（利用者票）'!CB26=""),"-",'在宅生活改善調査（利用者票）'!CB26))</f>
        <v>*</v>
      </c>
      <c r="CD17" s="64" t="str">
        <f>IF(転記作業用!CH17&lt;1,"*",IF(AND(転記作業用!CH17&gt;=1,'在宅生活改善調査（利用者票）'!CC26=""),"-",'在宅生活改善調査（利用者票）'!CC26))</f>
        <v>*</v>
      </c>
      <c r="CE17" s="64" t="str">
        <f>IF(転記作業用!CI17&lt;1,"*",IF(AND(転記作業用!CI17&gt;=1,'在宅生活改善調査（利用者票）'!CD26=""),"-",'在宅生活改善調査（利用者票）'!CD26))</f>
        <v>*</v>
      </c>
      <c r="CF17" s="64" t="str">
        <f>IF($CA17&lt;&gt;1,"*",IF(AND($CA17=1,'在宅生活改善調査（利用者票）'!CE26=""),"-",'在宅生活改善調査（利用者票）'!CE26))</f>
        <v>*</v>
      </c>
      <c r="CG17" t="str">
        <f>IF(OR('在宅生活改善調査（利用者票）'!CG26&lt;&gt;"",'在宅生活改善調査（利用者票）'!CH26&lt;&gt;"",'在宅生活改善調査（利用者票）'!CI26&lt;&gt;"",'在宅生活改善調査（利用者票）'!CJ26&lt;&gt;"",'在宅生活改善調査（利用者票）'!CM26&lt;&gt;"",'在宅生活改善調査（利用者票）'!CN26&lt;&gt;"",'在宅生活改善調査（利用者票）'!CO26&lt;&gt;"",'在宅生活改善調査（利用者票）'!CP26&lt;&gt;"",'在宅生活改善調査（利用者票）'!CQ26&lt;&gt;""),"回答エラーが残っています","")</f>
        <v/>
      </c>
    </row>
    <row r="18" spans="1:85">
      <c r="A18" s="65" t="str">
        <f>IF(SUM(B18:CF18)=0,"",14)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IF(転記作業用!$CG18=0,"-",転記作業用!BL18)</f>
        <v>-</v>
      </c>
      <c r="BI18" s="64" t="str">
        <f>IF(転記作業用!$CG18=0,"-",転記作業用!BM18)</f>
        <v>-</v>
      </c>
      <c r="BJ18" s="64" t="str">
        <f>IF(転記作業用!$CG18=0,"-",転記作業用!BN18)</f>
        <v>-</v>
      </c>
      <c r="BK18" s="64" t="str">
        <f>IF(転記作業用!$CG18=0,"-",転記作業用!BO18)</f>
        <v>-</v>
      </c>
      <c r="BL18" s="64" t="str">
        <f>IF(転記作業用!$CG18=0,"-",転記作業用!BP18)</f>
        <v>-</v>
      </c>
      <c r="BM18" s="64" t="str">
        <f>IF(転記作業用!$CG18=0,"-",転記作業用!BQ18)</f>
        <v>-</v>
      </c>
      <c r="BN18" s="64" t="str">
        <f>IF(転記作業用!$CG18=0,"-",転記作業用!BR18)</f>
        <v>-</v>
      </c>
      <c r="BO18" s="64" t="str">
        <f>IF(転記作業用!$CG18=0,"-",転記作業用!BS18)</f>
        <v>-</v>
      </c>
      <c r="BP18" s="64" t="str">
        <f>IF(転記作業用!$CG18=0,"-",転記作業用!BT18)</f>
        <v>-</v>
      </c>
      <c r="BQ18" s="64" t="str">
        <f>IF(転記作業用!$CG18=0,"-",転記作業用!BU18)</f>
        <v>-</v>
      </c>
      <c r="BR18" t="str">
        <f>IF(転記作業用!$CG18=0,"-",0)</f>
        <v>-</v>
      </c>
      <c r="BS18" s="64" t="str">
        <f>IF(転記作業用!$CG18=0,"-",転記作業用!BW18)</f>
        <v>-</v>
      </c>
      <c r="BT18" s="64" t="str">
        <f>IF(転記作業用!$CG18=0,"-",転記作業用!BX18)</f>
        <v>-</v>
      </c>
      <c r="BU18" s="64" t="str">
        <f>IF(転記作業用!$CG18=0,"-",転記作業用!BY18)</f>
        <v>-</v>
      </c>
      <c r="BV18" s="64" t="str">
        <f>IF(転記作業用!$CG18=0,"-",転記作業用!BZ18)</f>
        <v>-</v>
      </c>
      <c r="BW18" s="64" t="str">
        <f>IF(転記作業用!$CG18=0,"-",転記作業用!CA18)</f>
        <v>-</v>
      </c>
      <c r="BX18" s="64" t="str">
        <f>IF(転記作業用!$CG18=0,"-",転記作業用!CB18)</f>
        <v>-</v>
      </c>
      <c r="BY18" s="64" t="str">
        <f>IF(転記作業用!$CG18=0,"-",転記作業用!CC18)</f>
        <v>-</v>
      </c>
      <c r="BZ18" s="64" t="str">
        <f>IF(転記作業用!$CG18=0,"-",転記作業用!CD18)</f>
        <v>-</v>
      </c>
      <c r="CA18" s="64" t="str">
        <f>IF(転記作業用!$CG18=0,"-",転記作業用!CE18)</f>
        <v>-</v>
      </c>
      <c r="CB18" s="64" t="str">
        <f>IF(転記作業用!$CG18=0,"-",転記作業用!CF18)</f>
        <v>-</v>
      </c>
      <c r="CC18" s="64" t="str">
        <f>IF(転記作業用!CM18&lt;1,"*",IF(AND(転記作業用!CM18&gt;=1,'在宅生活改善調査（利用者票）'!CB27=""),"-",'在宅生活改善調査（利用者票）'!CB27))</f>
        <v>*</v>
      </c>
      <c r="CD18" s="64" t="str">
        <f>IF(転記作業用!CH18&lt;1,"*",IF(AND(転記作業用!CH18&gt;=1,'在宅生活改善調査（利用者票）'!CC27=""),"-",'在宅生活改善調査（利用者票）'!CC27))</f>
        <v>*</v>
      </c>
      <c r="CE18" s="64" t="str">
        <f>IF(転記作業用!CI18&lt;1,"*",IF(AND(転記作業用!CI18&gt;=1,'在宅生活改善調査（利用者票）'!CD27=""),"-",'在宅生活改善調査（利用者票）'!CD27))</f>
        <v>*</v>
      </c>
      <c r="CF18" s="64" t="str">
        <f>IF($CA18&lt;&gt;1,"*",IF(AND($CA18=1,'在宅生活改善調査（利用者票）'!CE27=""),"-",'在宅生活改善調査（利用者票）'!CE27))</f>
        <v>*</v>
      </c>
      <c r="CG18" t="str">
        <f>IF(OR('在宅生活改善調査（利用者票）'!CG27&lt;&gt;"",'在宅生活改善調査（利用者票）'!CH27&lt;&gt;"",'在宅生活改善調査（利用者票）'!CI27&lt;&gt;"",'在宅生活改善調査（利用者票）'!CJ27&lt;&gt;"",'在宅生活改善調査（利用者票）'!CM27&lt;&gt;"",'在宅生活改善調査（利用者票）'!CN27&lt;&gt;"",'在宅生活改善調査（利用者票）'!CO27&lt;&gt;"",'在宅生活改善調査（利用者票）'!CP27&lt;&gt;"",'在宅生活改善調査（利用者票）'!CQ27&lt;&gt;""),"回答エラーが残っています","")</f>
        <v/>
      </c>
    </row>
    <row r="19" spans="1:85">
      <c r="A19" s="65" t="str">
        <f>IF(SUM(B19:CF19)=0,"",15)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IF(転記作業用!$CG19=0,"-",転記作業用!BL19)</f>
        <v>-</v>
      </c>
      <c r="BI19" s="64" t="str">
        <f>IF(転記作業用!$CG19=0,"-",転記作業用!BM19)</f>
        <v>-</v>
      </c>
      <c r="BJ19" s="64" t="str">
        <f>IF(転記作業用!$CG19=0,"-",転記作業用!BN19)</f>
        <v>-</v>
      </c>
      <c r="BK19" s="64" t="str">
        <f>IF(転記作業用!$CG19=0,"-",転記作業用!BO19)</f>
        <v>-</v>
      </c>
      <c r="BL19" s="64" t="str">
        <f>IF(転記作業用!$CG19=0,"-",転記作業用!BP19)</f>
        <v>-</v>
      </c>
      <c r="BM19" s="64" t="str">
        <f>IF(転記作業用!$CG19=0,"-",転記作業用!BQ19)</f>
        <v>-</v>
      </c>
      <c r="BN19" s="64" t="str">
        <f>IF(転記作業用!$CG19=0,"-",転記作業用!BR19)</f>
        <v>-</v>
      </c>
      <c r="BO19" s="64" t="str">
        <f>IF(転記作業用!$CG19=0,"-",転記作業用!BS19)</f>
        <v>-</v>
      </c>
      <c r="BP19" s="64" t="str">
        <f>IF(転記作業用!$CG19=0,"-",転記作業用!BT19)</f>
        <v>-</v>
      </c>
      <c r="BQ19" s="64" t="str">
        <f>IF(転記作業用!$CG19=0,"-",転記作業用!BU19)</f>
        <v>-</v>
      </c>
      <c r="BR19" t="str">
        <f>IF(転記作業用!$CG19=0,"-",0)</f>
        <v>-</v>
      </c>
      <c r="BS19" s="64" t="str">
        <f>IF(転記作業用!$CG19=0,"-",転記作業用!BW19)</f>
        <v>-</v>
      </c>
      <c r="BT19" s="64" t="str">
        <f>IF(転記作業用!$CG19=0,"-",転記作業用!BX19)</f>
        <v>-</v>
      </c>
      <c r="BU19" s="64" t="str">
        <f>IF(転記作業用!$CG19=0,"-",転記作業用!BY19)</f>
        <v>-</v>
      </c>
      <c r="BV19" s="64" t="str">
        <f>IF(転記作業用!$CG19=0,"-",転記作業用!BZ19)</f>
        <v>-</v>
      </c>
      <c r="BW19" s="64" t="str">
        <f>IF(転記作業用!$CG19=0,"-",転記作業用!CA19)</f>
        <v>-</v>
      </c>
      <c r="BX19" s="64" t="str">
        <f>IF(転記作業用!$CG19=0,"-",転記作業用!CB19)</f>
        <v>-</v>
      </c>
      <c r="BY19" s="64" t="str">
        <f>IF(転記作業用!$CG19=0,"-",転記作業用!CC19)</f>
        <v>-</v>
      </c>
      <c r="BZ19" s="64" t="str">
        <f>IF(転記作業用!$CG19=0,"-",転記作業用!CD19)</f>
        <v>-</v>
      </c>
      <c r="CA19" s="64" t="str">
        <f>IF(転記作業用!$CG19=0,"-",転記作業用!CE19)</f>
        <v>-</v>
      </c>
      <c r="CB19" s="64" t="str">
        <f>IF(転記作業用!$CG19=0,"-",転記作業用!CF19)</f>
        <v>-</v>
      </c>
      <c r="CC19" s="64" t="str">
        <f>IF(転記作業用!CM19&lt;1,"*",IF(AND(転記作業用!CM19&gt;=1,'在宅生活改善調査（利用者票）'!CB28=""),"-",'在宅生活改善調査（利用者票）'!CB28))</f>
        <v>*</v>
      </c>
      <c r="CD19" s="64" t="str">
        <f>IF(転記作業用!CH19&lt;1,"*",IF(AND(転記作業用!CH19&gt;=1,'在宅生活改善調査（利用者票）'!CC28=""),"-",'在宅生活改善調査（利用者票）'!CC28))</f>
        <v>*</v>
      </c>
      <c r="CE19" s="64" t="str">
        <f>IF(転記作業用!CI19&lt;1,"*",IF(AND(転記作業用!CI19&gt;=1,'在宅生活改善調査（利用者票）'!CD28=""),"-",'在宅生活改善調査（利用者票）'!CD28))</f>
        <v>*</v>
      </c>
      <c r="CF19" s="64" t="str">
        <f>IF($CA19&lt;&gt;1,"*",IF(AND($CA19=1,'在宅生活改善調査（利用者票）'!CE28=""),"-",'在宅生活改善調査（利用者票）'!CE28))</f>
        <v>*</v>
      </c>
      <c r="CG19" t="str">
        <f>IF(OR('在宅生活改善調査（利用者票）'!CG28&lt;&gt;"",'在宅生活改善調査（利用者票）'!CH28&lt;&gt;"",'在宅生活改善調査（利用者票）'!CI28&lt;&gt;"",'在宅生活改善調査（利用者票）'!CJ28&lt;&gt;"",'在宅生活改善調査（利用者票）'!CM28&lt;&gt;"",'在宅生活改善調査（利用者票）'!CN28&lt;&gt;"",'在宅生活改善調査（利用者票）'!CO28&lt;&gt;"",'在宅生活改善調査（利用者票）'!CP28&lt;&gt;"",'在宅生活改善調査（利用者票）'!CQ28&lt;&gt;""),"回答エラーが残っています","")</f>
        <v/>
      </c>
    </row>
    <row r="20" spans="1:85">
      <c r="A20" s="65" t="str">
        <f>IF(SUM(B20:CF20)=0,"",16)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IF(転記作業用!$CG20=0,"-",転記作業用!BL20)</f>
        <v>-</v>
      </c>
      <c r="BI20" s="64" t="str">
        <f>IF(転記作業用!$CG20=0,"-",転記作業用!BM20)</f>
        <v>-</v>
      </c>
      <c r="BJ20" s="64" t="str">
        <f>IF(転記作業用!$CG20=0,"-",転記作業用!BN20)</f>
        <v>-</v>
      </c>
      <c r="BK20" s="64" t="str">
        <f>IF(転記作業用!$CG20=0,"-",転記作業用!BO20)</f>
        <v>-</v>
      </c>
      <c r="BL20" s="64" t="str">
        <f>IF(転記作業用!$CG20=0,"-",転記作業用!BP20)</f>
        <v>-</v>
      </c>
      <c r="BM20" s="64" t="str">
        <f>IF(転記作業用!$CG20=0,"-",転記作業用!BQ20)</f>
        <v>-</v>
      </c>
      <c r="BN20" s="64" t="str">
        <f>IF(転記作業用!$CG20=0,"-",転記作業用!BR20)</f>
        <v>-</v>
      </c>
      <c r="BO20" s="64" t="str">
        <f>IF(転記作業用!$CG20=0,"-",転記作業用!BS20)</f>
        <v>-</v>
      </c>
      <c r="BP20" s="64" t="str">
        <f>IF(転記作業用!$CG20=0,"-",転記作業用!BT20)</f>
        <v>-</v>
      </c>
      <c r="BQ20" s="64" t="str">
        <f>IF(転記作業用!$CG20=0,"-",転記作業用!BU20)</f>
        <v>-</v>
      </c>
      <c r="BR20" t="str">
        <f>IF(転記作業用!$CG20=0,"-",0)</f>
        <v>-</v>
      </c>
      <c r="BS20" s="64" t="str">
        <f>IF(転記作業用!$CG20=0,"-",転記作業用!BW20)</f>
        <v>-</v>
      </c>
      <c r="BT20" s="64" t="str">
        <f>IF(転記作業用!$CG20=0,"-",転記作業用!BX20)</f>
        <v>-</v>
      </c>
      <c r="BU20" s="64" t="str">
        <f>IF(転記作業用!$CG20=0,"-",転記作業用!BY20)</f>
        <v>-</v>
      </c>
      <c r="BV20" s="64" t="str">
        <f>IF(転記作業用!$CG20=0,"-",転記作業用!BZ20)</f>
        <v>-</v>
      </c>
      <c r="BW20" s="64" t="str">
        <f>IF(転記作業用!$CG20=0,"-",転記作業用!CA20)</f>
        <v>-</v>
      </c>
      <c r="BX20" s="64" t="str">
        <f>IF(転記作業用!$CG20=0,"-",転記作業用!CB20)</f>
        <v>-</v>
      </c>
      <c r="BY20" s="64" t="str">
        <f>IF(転記作業用!$CG20=0,"-",転記作業用!CC20)</f>
        <v>-</v>
      </c>
      <c r="BZ20" s="64" t="str">
        <f>IF(転記作業用!$CG20=0,"-",転記作業用!CD20)</f>
        <v>-</v>
      </c>
      <c r="CA20" s="64" t="str">
        <f>IF(転記作業用!$CG20=0,"-",転記作業用!CE20)</f>
        <v>-</v>
      </c>
      <c r="CB20" s="64" t="str">
        <f>IF(転記作業用!$CG20=0,"-",転記作業用!CF20)</f>
        <v>-</v>
      </c>
      <c r="CC20" s="64" t="str">
        <f>IF(転記作業用!CM20&lt;1,"*",IF(AND(転記作業用!CM20&gt;=1,'在宅生活改善調査（利用者票）'!CB29=""),"-",'在宅生活改善調査（利用者票）'!CB29))</f>
        <v>*</v>
      </c>
      <c r="CD20" s="64" t="str">
        <f>IF(転記作業用!CH20&lt;1,"*",IF(AND(転記作業用!CH20&gt;=1,'在宅生活改善調査（利用者票）'!CC29=""),"-",'在宅生活改善調査（利用者票）'!CC29))</f>
        <v>*</v>
      </c>
      <c r="CE20" s="64" t="str">
        <f>IF(転記作業用!CI20&lt;1,"*",IF(AND(転記作業用!CI20&gt;=1,'在宅生活改善調査（利用者票）'!CD29=""),"-",'在宅生活改善調査（利用者票）'!CD29))</f>
        <v>*</v>
      </c>
      <c r="CF20" s="64" t="str">
        <f>IF($CA20&lt;&gt;1,"*",IF(AND($CA20=1,'在宅生活改善調査（利用者票）'!CE29=""),"-",'在宅生活改善調査（利用者票）'!CE29))</f>
        <v>*</v>
      </c>
      <c r="CG20" t="str">
        <f>IF(OR('在宅生活改善調査（利用者票）'!CG29&lt;&gt;"",'在宅生活改善調査（利用者票）'!CH29&lt;&gt;"",'在宅生活改善調査（利用者票）'!CI29&lt;&gt;"",'在宅生活改善調査（利用者票）'!CJ29&lt;&gt;"",'在宅生活改善調査（利用者票）'!CM29&lt;&gt;"",'在宅生活改善調査（利用者票）'!CN29&lt;&gt;"",'在宅生活改善調査（利用者票）'!CO29&lt;&gt;"",'在宅生活改善調査（利用者票）'!CP29&lt;&gt;"",'在宅生活改善調査（利用者票）'!CQ29&lt;&gt;""),"回答エラーが残っています","")</f>
        <v/>
      </c>
    </row>
    <row r="21" spans="1:85">
      <c r="A21" s="65" t="str">
        <f>IF(SUM(B21:CF21)=0,"",17)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IF(転記作業用!$CG21=0,"-",転記作業用!BL21)</f>
        <v>-</v>
      </c>
      <c r="BI21" s="64" t="str">
        <f>IF(転記作業用!$CG21=0,"-",転記作業用!BM21)</f>
        <v>-</v>
      </c>
      <c r="BJ21" s="64" t="str">
        <f>IF(転記作業用!$CG21=0,"-",転記作業用!BN21)</f>
        <v>-</v>
      </c>
      <c r="BK21" s="64" t="str">
        <f>IF(転記作業用!$CG21=0,"-",転記作業用!BO21)</f>
        <v>-</v>
      </c>
      <c r="BL21" s="64" t="str">
        <f>IF(転記作業用!$CG21=0,"-",転記作業用!BP21)</f>
        <v>-</v>
      </c>
      <c r="BM21" s="64" t="str">
        <f>IF(転記作業用!$CG21=0,"-",転記作業用!BQ21)</f>
        <v>-</v>
      </c>
      <c r="BN21" s="64" t="str">
        <f>IF(転記作業用!$CG21=0,"-",転記作業用!BR21)</f>
        <v>-</v>
      </c>
      <c r="BO21" s="64" t="str">
        <f>IF(転記作業用!$CG21=0,"-",転記作業用!BS21)</f>
        <v>-</v>
      </c>
      <c r="BP21" s="64" t="str">
        <f>IF(転記作業用!$CG21=0,"-",転記作業用!BT21)</f>
        <v>-</v>
      </c>
      <c r="BQ21" s="64" t="str">
        <f>IF(転記作業用!$CG21=0,"-",転記作業用!BU21)</f>
        <v>-</v>
      </c>
      <c r="BR21" t="str">
        <f>IF(転記作業用!$CG21=0,"-",0)</f>
        <v>-</v>
      </c>
      <c r="BS21" s="64" t="str">
        <f>IF(転記作業用!$CG21=0,"-",転記作業用!BW21)</f>
        <v>-</v>
      </c>
      <c r="BT21" s="64" t="str">
        <f>IF(転記作業用!$CG21=0,"-",転記作業用!BX21)</f>
        <v>-</v>
      </c>
      <c r="BU21" s="64" t="str">
        <f>IF(転記作業用!$CG21=0,"-",転記作業用!BY21)</f>
        <v>-</v>
      </c>
      <c r="BV21" s="64" t="str">
        <f>IF(転記作業用!$CG21=0,"-",転記作業用!BZ21)</f>
        <v>-</v>
      </c>
      <c r="BW21" s="64" t="str">
        <f>IF(転記作業用!$CG21=0,"-",転記作業用!CA21)</f>
        <v>-</v>
      </c>
      <c r="BX21" s="64" t="str">
        <f>IF(転記作業用!$CG21=0,"-",転記作業用!CB21)</f>
        <v>-</v>
      </c>
      <c r="BY21" s="64" t="str">
        <f>IF(転記作業用!$CG21=0,"-",転記作業用!CC21)</f>
        <v>-</v>
      </c>
      <c r="BZ21" s="64" t="str">
        <f>IF(転記作業用!$CG21=0,"-",転記作業用!CD21)</f>
        <v>-</v>
      </c>
      <c r="CA21" s="64" t="str">
        <f>IF(転記作業用!$CG21=0,"-",転記作業用!CE21)</f>
        <v>-</v>
      </c>
      <c r="CB21" s="64" t="str">
        <f>IF(転記作業用!$CG21=0,"-",転記作業用!CF21)</f>
        <v>-</v>
      </c>
      <c r="CC21" s="64" t="str">
        <f>IF(転記作業用!CM21&lt;1,"*",IF(AND(転記作業用!CM21&gt;=1,'在宅生活改善調査（利用者票）'!CB30=""),"-",'在宅生活改善調査（利用者票）'!CB30))</f>
        <v>*</v>
      </c>
      <c r="CD21" s="64" t="str">
        <f>IF(転記作業用!CH21&lt;1,"*",IF(AND(転記作業用!CH21&gt;=1,'在宅生活改善調査（利用者票）'!CC30=""),"-",'在宅生活改善調査（利用者票）'!CC30))</f>
        <v>*</v>
      </c>
      <c r="CE21" s="64" t="str">
        <f>IF(転記作業用!CI21&lt;1,"*",IF(AND(転記作業用!CI21&gt;=1,'在宅生活改善調査（利用者票）'!CD30=""),"-",'在宅生活改善調査（利用者票）'!CD30))</f>
        <v>*</v>
      </c>
      <c r="CF21" s="64" t="str">
        <f>IF($CA21&lt;&gt;1,"*",IF(AND($CA21=1,'在宅生活改善調査（利用者票）'!CE30=""),"-",'在宅生活改善調査（利用者票）'!CE30))</f>
        <v>*</v>
      </c>
      <c r="CG21" t="str">
        <f>IF(OR('在宅生活改善調査（利用者票）'!CG30&lt;&gt;"",'在宅生活改善調査（利用者票）'!CH30&lt;&gt;"",'在宅生活改善調査（利用者票）'!CI30&lt;&gt;"",'在宅生活改善調査（利用者票）'!CJ30&lt;&gt;"",'在宅生活改善調査（利用者票）'!CM30&lt;&gt;"",'在宅生活改善調査（利用者票）'!CN30&lt;&gt;"",'在宅生活改善調査（利用者票）'!CO30&lt;&gt;"",'在宅生活改善調査（利用者票）'!CP30&lt;&gt;"",'在宅生活改善調査（利用者票）'!CQ30&lt;&gt;""),"回答エラーが残っています","")</f>
        <v/>
      </c>
    </row>
    <row r="22" spans="1:85">
      <c r="A22" s="65" t="str">
        <f>IF(SUM(B22:CF22)=0,"",18)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IF(転記作業用!$CG22=0,"-",転記作業用!BL22)</f>
        <v>-</v>
      </c>
      <c r="BI22" s="64" t="str">
        <f>IF(転記作業用!$CG22=0,"-",転記作業用!BM22)</f>
        <v>-</v>
      </c>
      <c r="BJ22" s="64" t="str">
        <f>IF(転記作業用!$CG22=0,"-",転記作業用!BN22)</f>
        <v>-</v>
      </c>
      <c r="BK22" s="64" t="str">
        <f>IF(転記作業用!$CG22=0,"-",転記作業用!BO22)</f>
        <v>-</v>
      </c>
      <c r="BL22" s="64" t="str">
        <f>IF(転記作業用!$CG22=0,"-",転記作業用!BP22)</f>
        <v>-</v>
      </c>
      <c r="BM22" s="64" t="str">
        <f>IF(転記作業用!$CG22=0,"-",転記作業用!BQ22)</f>
        <v>-</v>
      </c>
      <c r="BN22" s="64" t="str">
        <f>IF(転記作業用!$CG22=0,"-",転記作業用!BR22)</f>
        <v>-</v>
      </c>
      <c r="BO22" s="64" t="str">
        <f>IF(転記作業用!$CG22=0,"-",転記作業用!BS22)</f>
        <v>-</v>
      </c>
      <c r="BP22" s="64" t="str">
        <f>IF(転記作業用!$CG22=0,"-",転記作業用!BT22)</f>
        <v>-</v>
      </c>
      <c r="BQ22" s="64" t="str">
        <f>IF(転記作業用!$CG22=0,"-",転記作業用!BU22)</f>
        <v>-</v>
      </c>
      <c r="BR22" t="str">
        <f>IF(転記作業用!$CG22=0,"-",0)</f>
        <v>-</v>
      </c>
      <c r="BS22" s="64" t="str">
        <f>IF(転記作業用!$CG22=0,"-",転記作業用!BW22)</f>
        <v>-</v>
      </c>
      <c r="BT22" s="64" t="str">
        <f>IF(転記作業用!$CG22=0,"-",転記作業用!BX22)</f>
        <v>-</v>
      </c>
      <c r="BU22" s="64" t="str">
        <f>IF(転記作業用!$CG22=0,"-",転記作業用!BY22)</f>
        <v>-</v>
      </c>
      <c r="BV22" s="64" t="str">
        <f>IF(転記作業用!$CG22=0,"-",転記作業用!BZ22)</f>
        <v>-</v>
      </c>
      <c r="BW22" s="64" t="str">
        <f>IF(転記作業用!$CG22=0,"-",転記作業用!CA22)</f>
        <v>-</v>
      </c>
      <c r="BX22" s="64" t="str">
        <f>IF(転記作業用!$CG22=0,"-",転記作業用!CB22)</f>
        <v>-</v>
      </c>
      <c r="BY22" s="64" t="str">
        <f>IF(転記作業用!$CG22=0,"-",転記作業用!CC22)</f>
        <v>-</v>
      </c>
      <c r="BZ22" s="64" t="str">
        <f>IF(転記作業用!$CG22=0,"-",転記作業用!CD22)</f>
        <v>-</v>
      </c>
      <c r="CA22" s="64" t="str">
        <f>IF(転記作業用!$CG22=0,"-",転記作業用!CE22)</f>
        <v>-</v>
      </c>
      <c r="CB22" s="64" t="str">
        <f>IF(転記作業用!$CG22=0,"-",転記作業用!CF22)</f>
        <v>-</v>
      </c>
      <c r="CC22" s="64" t="str">
        <f>IF(転記作業用!CM22&lt;1,"*",IF(AND(転記作業用!CM22&gt;=1,'在宅生活改善調査（利用者票）'!CB31=""),"-",'在宅生活改善調査（利用者票）'!CB31))</f>
        <v>*</v>
      </c>
      <c r="CD22" s="64" t="str">
        <f>IF(転記作業用!CH22&lt;1,"*",IF(AND(転記作業用!CH22&gt;=1,'在宅生活改善調査（利用者票）'!CC31=""),"-",'在宅生活改善調査（利用者票）'!CC31))</f>
        <v>*</v>
      </c>
      <c r="CE22" s="64" t="str">
        <f>IF(転記作業用!CI22&lt;1,"*",IF(AND(転記作業用!CI22&gt;=1,'在宅生活改善調査（利用者票）'!CD31=""),"-",'在宅生活改善調査（利用者票）'!CD31))</f>
        <v>*</v>
      </c>
      <c r="CF22" s="64" t="str">
        <f>IF($CA22&lt;&gt;1,"*",IF(AND($CA22=1,'在宅生活改善調査（利用者票）'!CE31=""),"-",'在宅生活改善調査（利用者票）'!CE31))</f>
        <v>*</v>
      </c>
      <c r="CG22" t="str">
        <f>IF(OR('在宅生活改善調査（利用者票）'!CG31&lt;&gt;"",'在宅生活改善調査（利用者票）'!CH31&lt;&gt;"",'在宅生活改善調査（利用者票）'!CI31&lt;&gt;"",'在宅生活改善調査（利用者票）'!CJ31&lt;&gt;"",'在宅生活改善調査（利用者票）'!CM31&lt;&gt;"",'在宅生活改善調査（利用者票）'!CN31&lt;&gt;"",'在宅生活改善調査（利用者票）'!CO31&lt;&gt;"",'在宅生活改善調査（利用者票）'!CP31&lt;&gt;"",'在宅生活改善調査（利用者票）'!CQ31&lt;&gt;""),"回答エラーが残っています","")</f>
        <v/>
      </c>
    </row>
    <row r="23" spans="1:85">
      <c r="A23" s="65" t="str">
        <f>IF(SUM(B23:CF23)=0,"",19)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IF(転記作業用!$CG23=0,"-",転記作業用!BL23)</f>
        <v>-</v>
      </c>
      <c r="BI23" s="64" t="str">
        <f>IF(転記作業用!$CG23=0,"-",転記作業用!BM23)</f>
        <v>-</v>
      </c>
      <c r="BJ23" s="64" t="str">
        <f>IF(転記作業用!$CG23=0,"-",転記作業用!BN23)</f>
        <v>-</v>
      </c>
      <c r="BK23" s="64" t="str">
        <f>IF(転記作業用!$CG23=0,"-",転記作業用!BO23)</f>
        <v>-</v>
      </c>
      <c r="BL23" s="64" t="str">
        <f>IF(転記作業用!$CG23=0,"-",転記作業用!BP23)</f>
        <v>-</v>
      </c>
      <c r="BM23" s="64" t="str">
        <f>IF(転記作業用!$CG23=0,"-",転記作業用!BQ23)</f>
        <v>-</v>
      </c>
      <c r="BN23" s="64" t="str">
        <f>IF(転記作業用!$CG23=0,"-",転記作業用!BR23)</f>
        <v>-</v>
      </c>
      <c r="BO23" s="64" t="str">
        <f>IF(転記作業用!$CG23=0,"-",転記作業用!BS23)</f>
        <v>-</v>
      </c>
      <c r="BP23" s="64" t="str">
        <f>IF(転記作業用!$CG23=0,"-",転記作業用!BT23)</f>
        <v>-</v>
      </c>
      <c r="BQ23" s="64" t="str">
        <f>IF(転記作業用!$CG23=0,"-",転記作業用!BU23)</f>
        <v>-</v>
      </c>
      <c r="BR23" t="str">
        <f>IF(転記作業用!$CG23=0,"-",0)</f>
        <v>-</v>
      </c>
      <c r="BS23" s="64" t="str">
        <f>IF(転記作業用!$CG23=0,"-",転記作業用!BW23)</f>
        <v>-</v>
      </c>
      <c r="BT23" s="64" t="str">
        <f>IF(転記作業用!$CG23=0,"-",転記作業用!BX23)</f>
        <v>-</v>
      </c>
      <c r="BU23" s="64" t="str">
        <f>IF(転記作業用!$CG23=0,"-",転記作業用!BY23)</f>
        <v>-</v>
      </c>
      <c r="BV23" s="64" t="str">
        <f>IF(転記作業用!$CG23=0,"-",転記作業用!BZ23)</f>
        <v>-</v>
      </c>
      <c r="BW23" s="64" t="str">
        <f>IF(転記作業用!$CG23=0,"-",転記作業用!CA23)</f>
        <v>-</v>
      </c>
      <c r="BX23" s="64" t="str">
        <f>IF(転記作業用!$CG23=0,"-",転記作業用!CB23)</f>
        <v>-</v>
      </c>
      <c r="BY23" s="64" t="str">
        <f>IF(転記作業用!$CG23=0,"-",転記作業用!CC23)</f>
        <v>-</v>
      </c>
      <c r="BZ23" s="64" t="str">
        <f>IF(転記作業用!$CG23=0,"-",転記作業用!CD23)</f>
        <v>-</v>
      </c>
      <c r="CA23" s="64" t="str">
        <f>IF(転記作業用!$CG23=0,"-",転記作業用!CE23)</f>
        <v>-</v>
      </c>
      <c r="CB23" s="64" t="str">
        <f>IF(転記作業用!$CG23=0,"-",転記作業用!CF23)</f>
        <v>-</v>
      </c>
      <c r="CC23" s="64" t="str">
        <f>IF(転記作業用!CM23&lt;1,"*",IF(AND(転記作業用!CM23&gt;=1,'在宅生活改善調査（利用者票）'!CB32=""),"-",'在宅生活改善調査（利用者票）'!CB32))</f>
        <v>*</v>
      </c>
      <c r="CD23" s="64" t="str">
        <f>IF(転記作業用!CH23&lt;1,"*",IF(AND(転記作業用!CH23&gt;=1,'在宅生活改善調査（利用者票）'!CC32=""),"-",'在宅生活改善調査（利用者票）'!CC32))</f>
        <v>*</v>
      </c>
      <c r="CE23" s="64" t="str">
        <f>IF(転記作業用!CI23&lt;1,"*",IF(AND(転記作業用!CI23&gt;=1,'在宅生活改善調査（利用者票）'!CD32=""),"-",'在宅生活改善調査（利用者票）'!CD32))</f>
        <v>*</v>
      </c>
      <c r="CF23" s="64" t="str">
        <f>IF($CA23&lt;&gt;1,"*",IF(AND($CA23=1,'在宅生活改善調査（利用者票）'!CE32=""),"-",'在宅生活改善調査（利用者票）'!CE32))</f>
        <v>*</v>
      </c>
      <c r="CG23" t="str">
        <f>IF(OR('在宅生活改善調査（利用者票）'!CG32&lt;&gt;"",'在宅生活改善調査（利用者票）'!CH32&lt;&gt;"",'在宅生活改善調査（利用者票）'!CI32&lt;&gt;"",'在宅生活改善調査（利用者票）'!CJ32&lt;&gt;"",'在宅生活改善調査（利用者票）'!CM32&lt;&gt;"",'在宅生活改善調査（利用者票）'!CN32&lt;&gt;"",'在宅生活改善調査（利用者票）'!CO32&lt;&gt;"",'在宅生活改善調査（利用者票）'!CP32&lt;&gt;"",'在宅生活改善調査（利用者票）'!CQ32&lt;&gt;""),"回答エラーが残っています","")</f>
        <v/>
      </c>
    </row>
    <row r="24" spans="1:85">
      <c r="A24" s="65" t="str">
        <f>IF(SUM(B24:CF24)=0,"",20)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IF(転記作業用!$CG24=0,"-",転記作業用!BL24)</f>
        <v>-</v>
      </c>
      <c r="BI24" s="64" t="str">
        <f>IF(転記作業用!$CG24=0,"-",転記作業用!BM24)</f>
        <v>-</v>
      </c>
      <c r="BJ24" s="64" t="str">
        <f>IF(転記作業用!$CG24=0,"-",転記作業用!BN24)</f>
        <v>-</v>
      </c>
      <c r="BK24" s="64" t="str">
        <f>IF(転記作業用!$CG24=0,"-",転記作業用!BO24)</f>
        <v>-</v>
      </c>
      <c r="BL24" s="64" t="str">
        <f>IF(転記作業用!$CG24=0,"-",転記作業用!BP24)</f>
        <v>-</v>
      </c>
      <c r="BM24" s="64" t="str">
        <f>IF(転記作業用!$CG24=0,"-",転記作業用!BQ24)</f>
        <v>-</v>
      </c>
      <c r="BN24" s="64" t="str">
        <f>IF(転記作業用!$CG24=0,"-",転記作業用!BR24)</f>
        <v>-</v>
      </c>
      <c r="BO24" s="64" t="str">
        <f>IF(転記作業用!$CG24=0,"-",転記作業用!BS24)</f>
        <v>-</v>
      </c>
      <c r="BP24" s="64" t="str">
        <f>IF(転記作業用!$CG24=0,"-",転記作業用!BT24)</f>
        <v>-</v>
      </c>
      <c r="BQ24" s="64" t="str">
        <f>IF(転記作業用!$CG24=0,"-",転記作業用!BU24)</f>
        <v>-</v>
      </c>
      <c r="BR24" t="str">
        <f>IF(転記作業用!$CG24=0,"-",0)</f>
        <v>-</v>
      </c>
      <c r="BS24" s="64" t="str">
        <f>IF(転記作業用!$CG24=0,"-",転記作業用!BW24)</f>
        <v>-</v>
      </c>
      <c r="BT24" s="64" t="str">
        <f>IF(転記作業用!$CG24=0,"-",転記作業用!BX24)</f>
        <v>-</v>
      </c>
      <c r="BU24" s="64" t="str">
        <f>IF(転記作業用!$CG24=0,"-",転記作業用!BY24)</f>
        <v>-</v>
      </c>
      <c r="BV24" s="64" t="str">
        <f>IF(転記作業用!$CG24=0,"-",転記作業用!BZ24)</f>
        <v>-</v>
      </c>
      <c r="BW24" s="64" t="str">
        <f>IF(転記作業用!$CG24=0,"-",転記作業用!CA24)</f>
        <v>-</v>
      </c>
      <c r="BX24" s="64" t="str">
        <f>IF(転記作業用!$CG24=0,"-",転記作業用!CB24)</f>
        <v>-</v>
      </c>
      <c r="BY24" s="64" t="str">
        <f>IF(転記作業用!$CG24=0,"-",転記作業用!CC24)</f>
        <v>-</v>
      </c>
      <c r="BZ24" s="64" t="str">
        <f>IF(転記作業用!$CG24=0,"-",転記作業用!CD24)</f>
        <v>-</v>
      </c>
      <c r="CA24" s="64" t="str">
        <f>IF(転記作業用!$CG24=0,"-",転記作業用!CE24)</f>
        <v>-</v>
      </c>
      <c r="CB24" s="64" t="str">
        <f>IF(転記作業用!$CG24=0,"-",転記作業用!CF24)</f>
        <v>-</v>
      </c>
      <c r="CC24" s="64" t="str">
        <f>IF(転記作業用!CM24&lt;1,"*",IF(AND(転記作業用!CM24&gt;=1,'在宅生活改善調査（利用者票）'!CB33=""),"-",'在宅生活改善調査（利用者票）'!CB33))</f>
        <v>*</v>
      </c>
      <c r="CD24" s="64" t="str">
        <f>IF(転記作業用!CH24&lt;1,"*",IF(AND(転記作業用!CH24&gt;=1,'在宅生活改善調査（利用者票）'!CC33=""),"-",'在宅生活改善調査（利用者票）'!CC33))</f>
        <v>*</v>
      </c>
      <c r="CE24" s="64" t="str">
        <f>IF(転記作業用!CI24&lt;1,"*",IF(AND(転記作業用!CI24&gt;=1,'在宅生活改善調査（利用者票）'!CD33=""),"-",'在宅生活改善調査（利用者票）'!CD33))</f>
        <v>*</v>
      </c>
      <c r="CF24" s="64" t="str">
        <f>IF($CA24&lt;&gt;1,"*",IF(AND($CA24=1,'在宅生活改善調査（利用者票）'!CE33=""),"-",'在宅生活改善調査（利用者票）'!CE33))</f>
        <v>*</v>
      </c>
      <c r="CG24" t="str">
        <f>IF(OR('在宅生活改善調査（利用者票）'!CG33&lt;&gt;"",'在宅生活改善調査（利用者票）'!CH33&lt;&gt;"",'在宅生活改善調査（利用者票）'!CI33&lt;&gt;"",'在宅生活改善調査（利用者票）'!CJ33&lt;&gt;"",'在宅生活改善調査（利用者票）'!CM33&lt;&gt;"",'在宅生活改善調査（利用者票）'!CN33&lt;&gt;"",'在宅生活改善調査（利用者票）'!CO33&lt;&gt;"",'在宅生活改善調査（利用者票）'!CP33&lt;&gt;"",'在宅生活改善調査（利用者票）'!CQ33&lt;&gt;""),"回答エラーが残っています","")</f>
        <v/>
      </c>
    </row>
    <row r="25" spans="1:85">
      <c r="A25" s="65" t="str">
        <f>IF(SUM(B25:CF25)=0,"",21)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IF(転記作業用!$CG25=0,"-",転記作業用!BL25)</f>
        <v>-</v>
      </c>
      <c r="BI25" s="64" t="str">
        <f>IF(転記作業用!$CG25=0,"-",転記作業用!BM25)</f>
        <v>-</v>
      </c>
      <c r="BJ25" s="64" t="str">
        <f>IF(転記作業用!$CG25=0,"-",転記作業用!BN25)</f>
        <v>-</v>
      </c>
      <c r="BK25" s="64" t="str">
        <f>IF(転記作業用!$CG25=0,"-",転記作業用!BO25)</f>
        <v>-</v>
      </c>
      <c r="BL25" s="64" t="str">
        <f>IF(転記作業用!$CG25=0,"-",転記作業用!BP25)</f>
        <v>-</v>
      </c>
      <c r="BM25" s="64" t="str">
        <f>IF(転記作業用!$CG25=0,"-",転記作業用!BQ25)</f>
        <v>-</v>
      </c>
      <c r="BN25" s="64" t="str">
        <f>IF(転記作業用!$CG25=0,"-",転記作業用!BR25)</f>
        <v>-</v>
      </c>
      <c r="BO25" s="64" t="str">
        <f>IF(転記作業用!$CG25=0,"-",転記作業用!BS25)</f>
        <v>-</v>
      </c>
      <c r="BP25" s="64" t="str">
        <f>IF(転記作業用!$CG25=0,"-",転記作業用!BT25)</f>
        <v>-</v>
      </c>
      <c r="BQ25" s="64" t="str">
        <f>IF(転記作業用!$CG25=0,"-",転記作業用!BU25)</f>
        <v>-</v>
      </c>
      <c r="BR25" t="str">
        <f>IF(転記作業用!$CG25=0,"-",0)</f>
        <v>-</v>
      </c>
      <c r="BS25" s="64" t="str">
        <f>IF(転記作業用!$CG25=0,"-",転記作業用!BW25)</f>
        <v>-</v>
      </c>
      <c r="BT25" s="64" t="str">
        <f>IF(転記作業用!$CG25=0,"-",転記作業用!BX25)</f>
        <v>-</v>
      </c>
      <c r="BU25" s="64" t="str">
        <f>IF(転記作業用!$CG25=0,"-",転記作業用!BY25)</f>
        <v>-</v>
      </c>
      <c r="BV25" s="64" t="str">
        <f>IF(転記作業用!$CG25=0,"-",転記作業用!BZ25)</f>
        <v>-</v>
      </c>
      <c r="BW25" s="64" t="str">
        <f>IF(転記作業用!$CG25=0,"-",転記作業用!CA25)</f>
        <v>-</v>
      </c>
      <c r="BX25" s="64" t="str">
        <f>IF(転記作業用!$CG25=0,"-",転記作業用!CB25)</f>
        <v>-</v>
      </c>
      <c r="BY25" s="64" t="str">
        <f>IF(転記作業用!$CG25=0,"-",転記作業用!CC25)</f>
        <v>-</v>
      </c>
      <c r="BZ25" s="64" t="str">
        <f>IF(転記作業用!$CG25=0,"-",転記作業用!CD25)</f>
        <v>-</v>
      </c>
      <c r="CA25" s="64" t="str">
        <f>IF(転記作業用!$CG25=0,"-",転記作業用!CE25)</f>
        <v>-</v>
      </c>
      <c r="CB25" s="64" t="str">
        <f>IF(転記作業用!$CG25=0,"-",転記作業用!CF25)</f>
        <v>-</v>
      </c>
      <c r="CC25" s="64" t="str">
        <f>IF(転記作業用!CM25&lt;1,"*",IF(AND(転記作業用!CM25&gt;=1,'在宅生活改善調査（利用者票）'!CB34=""),"-",'在宅生活改善調査（利用者票）'!CB34))</f>
        <v>*</v>
      </c>
      <c r="CD25" s="64" t="str">
        <f>IF(転記作業用!CH25&lt;1,"*",IF(AND(転記作業用!CH25&gt;=1,'在宅生活改善調査（利用者票）'!CC34=""),"-",'在宅生活改善調査（利用者票）'!CC34))</f>
        <v>*</v>
      </c>
      <c r="CE25" s="64" t="str">
        <f>IF(転記作業用!CI25&lt;1,"*",IF(AND(転記作業用!CI25&gt;=1,'在宅生活改善調査（利用者票）'!CD34=""),"-",'在宅生活改善調査（利用者票）'!CD34))</f>
        <v>*</v>
      </c>
      <c r="CF25" s="64" t="str">
        <f>IF($CA25&lt;&gt;1,"*",IF(AND($CA25=1,'在宅生活改善調査（利用者票）'!CE34=""),"-",'在宅生活改善調査（利用者票）'!CE34))</f>
        <v>*</v>
      </c>
      <c r="CG25" t="str">
        <f>IF(OR('在宅生活改善調査（利用者票）'!CG34&lt;&gt;"",'在宅生活改善調査（利用者票）'!CH34&lt;&gt;"",'在宅生活改善調査（利用者票）'!CI34&lt;&gt;"",'在宅生活改善調査（利用者票）'!CJ34&lt;&gt;"",'在宅生活改善調査（利用者票）'!CM34&lt;&gt;"",'在宅生活改善調査（利用者票）'!CN34&lt;&gt;"",'在宅生活改善調査（利用者票）'!CO34&lt;&gt;"",'在宅生活改善調査（利用者票）'!CP34&lt;&gt;"",'在宅生活改善調査（利用者票）'!CQ34&lt;&gt;""),"回答エラーが残っています","")</f>
        <v/>
      </c>
    </row>
    <row r="26" spans="1:85">
      <c r="A26" s="65" t="str">
        <f>IF(SUM(B26:CF26)=0,"",22)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IF(転記作業用!$CG26=0,"-",転記作業用!BL26)</f>
        <v>-</v>
      </c>
      <c r="BI26" s="64" t="str">
        <f>IF(転記作業用!$CG26=0,"-",転記作業用!BM26)</f>
        <v>-</v>
      </c>
      <c r="BJ26" s="64" t="str">
        <f>IF(転記作業用!$CG26=0,"-",転記作業用!BN26)</f>
        <v>-</v>
      </c>
      <c r="BK26" s="64" t="str">
        <f>IF(転記作業用!$CG26=0,"-",転記作業用!BO26)</f>
        <v>-</v>
      </c>
      <c r="BL26" s="64" t="str">
        <f>IF(転記作業用!$CG26=0,"-",転記作業用!BP26)</f>
        <v>-</v>
      </c>
      <c r="BM26" s="64" t="str">
        <f>IF(転記作業用!$CG26=0,"-",転記作業用!BQ26)</f>
        <v>-</v>
      </c>
      <c r="BN26" s="64" t="str">
        <f>IF(転記作業用!$CG26=0,"-",転記作業用!BR26)</f>
        <v>-</v>
      </c>
      <c r="BO26" s="64" t="str">
        <f>IF(転記作業用!$CG26=0,"-",転記作業用!BS26)</f>
        <v>-</v>
      </c>
      <c r="BP26" s="64" t="str">
        <f>IF(転記作業用!$CG26=0,"-",転記作業用!BT26)</f>
        <v>-</v>
      </c>
      <c r="BQ26" s="64" t="str">
        <f>IF(転記作業用!$CG26=0,"-",転記作業用!BU26)</f>
        <v>-</v>
      </c>
      <c r="BR26" t="str">
        <f>IF(転記作業用!$CG26=0,"-",0)</f>
        <v>-</v>
      </c>
      <c r="BS26" s="64" t="str">
        <f>IF(転記作業用!$CG26=0,"-",転記作業用!BW26)</f>
        <v>-</v>
      </c>
      <c r="BT26" s="64" t="str">
        <f>IF(転記作業用!$CG26=0,"-",転記作業用!BX26)</f>
        <v>-</v>
      </c>
      <c r="BU26" s="64" t="str">
        <f>IF(転記作業用!$CG26=0,"-",転記作業用!BY26)</f>
        <v>-</v>
      </c>
      <c r="BV26" s="64" t="str">
        <f>IF(転記作業用!$CG26=0,"-",転記作業用!BZ26)</f>
        <v>-</v>
      </c>
      <c r="BW26" s="64" t="str">
        <f>IF(転記作業用!$CG26=0,"-",転記作業用!CA26)</f>
        <v>-</v>
      </c>
      <c r="BX26" s="64" t="str">
        <f>IF(転記作業用!$CG26=0,"-",転記作業用!CB26)</f>
        <v>-</v>
      </c>
      <c r="BY26" s="64" t="str">
        <f>IF(転記作業用!$CG26=0,"-",転記作業用!CC26)</f>
        <v>-</v>
      </c>
      <c r="BZ26" s="64" t="str">
        <f>IF(転記作業用!$CG26=0,"-",転記作業用!CD26)</f>
        <v>-</v>
      </c>
      <c r="CA26" s="64" t="str">
        <f>IF(転記作業用!$CG26=0,"-",転記作業用!CE26)</f>
        <v>-</v>
      </c>
      <c r="CB26" s="64" t="str">
        <f>IF(転記作業用!$CG26=0,"-",転記作業用!CF26)</f>
        <v>-</v>
      </c>
      <c r="CC26" s="64" t="str">
        <f>IF(転記作業用!CM26&lt;1,"*",IF(AND(転記作業用!CM26&gt;=1,'在宅生活改善調査（利用者票）'!CB35=""),"-",'在宅生活改善調査（利用者票）'!CB35))</f>
        <v>*</v>
      </c>
      <c r="CD26" s="64" t="str">
        <f>IF(転記作業用!CH26&lt;1,"*",IF(AND(転記作業用!CH26&gt;=1,'在宅生活改善調査（利用者票）'!CC35=""),"-",'在宅生活改善調査（利用者票）'!CC35))</f>
        <v>*</v>
      </c>
      <c r="CE26" s="64" t="str">
        <f>IF(転記作業用!CI26&lt;1,"*",IF(AND(転記作業用!CI26&gt;=1,'在宅生活改善調査（利用者票）'!CD35=""),"-",'在宅生活改善調査（利用者票）'!CD35))</f>
        <v>*</v>
      </c>
      <c r="CF26" s="64" t="str">
        <f>IF($CA26&lt;&gt;1,"*",IF(AND($CA26=1,'在宅生活改善調査（利用者票）'!CE35=""),"-",'在宅生活改善調査（利用者票）'!CE35))</f>
        <v>*</v>
      </c>
      <c r="CG26" t="str">
        <f>IF(OR('在宅生活改善調査（利用者票）'!CG35&lt;&gt;"",'在宅生活改善調査（利用者票）'!CH35&lt;&gt;"",'在宅生活改善調査（利用者票）'!CI35&lt;&gt;"",'在宅生活改善調査（利用者票）'!CJ35&lt;&gt;"",'在宅生活改善調査（利用者票）'!CM35&lt;&gt;"",'在宅生活改善調査（利用者票）'!CN35&lt;&gt;"",'在宅生活改善調査（利用者票）'!CO35&lt;&gt;"",'在宅生活改善調査（利用者票）'!CP35&lt;&gt;"",'在宅生活改善調査（利用者票）'!CQ35&lt;&gt;""),"回答エラーが残っています","")</f>
        <v/>
      </c>
    </row>
    <row r="27" spans="1:85">
      <c r="A27" s="65" t="str">
        <f>IF(SUM(B27:CF27)=0,"",23)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IF(転記作業用!$CG27=0,"-",転記作業用!BL27)</f>
        <v>-</v>
      </c>
      <c r="BI27" s="64" t="str">
        <f>IF(転記作業用!$CG27=0,"-",転記作業用!BM27)</f>
        <v>-</v>
      </c>
      <c r="BJ27" s="64" t="str">
        <f>IF(転記作業用!$CG27=0,"-",転記作業用!BN27)</f>
        <v>-</v>
      </c>
      <c r="BK27" s="64" t="str">
        <f>IF(転記作業用!$CG27=0,"-",転記作業用!BO27)</f>
        <v>-</v>
      </c>
      <c r="BL27" s="64" t="str">
        <f>IF(転記作業用!$CG27=0,"-",転記作業用!BP27)</f>
        <v>-</v>
      </c>
      <c r="BM27" s="64" t="str">
        <f>IF(転記作業用!$CG27=0,"-",転記作業用!BQ27)</f>
        <v>-</v>
      </c>
      <c r="BN27" s="64" t="str">
        <f>IF(転記作業用!$CG27=0,"-",転記作業用!BR27)</f>
        <v>-</v>
      </c>
      <c r="BO27" s="64" t="str">
        <f>IF(転記作業用!$CG27=0,"-",転記作業用!BS27)</f>
        <v>-</v>
      </c>
      <c r="BP27" s="64" t="str">
        <f>IF(転記作業用!$CG27=0,"-",転記作業用!BT27)</f>
        <v>-</v>
      </c>
      <c r="BQ27" s="64" t="str">
        <f>IF(転記作業用!$CG27=0,"-",転記作業用!BU27)</f>
        <v>-</v>
      </c>
      <c r="BR27" t="str">
        <f>IF(転記作業用!$CG27=0,"-",0)</f>
        <v>-</v>
      </c>
      <c r="BS27" s="64" t="str">
        <f>IF(転記作業用!$CG27=0,"-",転記作業用!BW27)</f>
        <v>-</v>
      </c>
      <c r="BT27" s="64" t="str">
        <f>IF(転記作業用!$CG27=0,"-",転記作業用!BX27)</f>
        <v>-</v>
      </c>
      <c r="BU27" s="64" t="str">
        <f>IF(転記作業用!$CG27=0,"-",転記作業用!BY27)</f>
        <v>-</v>
      </c>
      <c r="BV27" s="64" t="str">
        <f>IF(転記作業用!$CG27=0,"-",転記作業用!BZ27)</f>
        <v>-</v>
      </c>
      <c r="BW27" s="64" t="str">
        <f>IF(転記作業用!$CG27=0,"-",転記作業用!CA27)</f>
        <v>-</v>
      </c>
      <c r="BX27" s="64" t="str">
        <f>IF(転記作業用!$CG27=0,"-",転記作業用!CB27)</f>
        <v>-</v>
      </c>
      <c r="BY27" s="64" t="str">
        <f>IF(転記作業用!$CG27=0,"-",転記作業用!CC27)</f>
        <v>-</v>
      </c>
      <c r="BZ27" s="64" t="str">
        <f>IF(転記作業用!$CG27=0,"-",転記作業用!CD27)</f>
        <v>-</v>
      </c>
      <c r="CA27" s="64" t="str">
        <f>IF(転記作業用!$CG27=0,"-",転記作業用!CE27)</f>
        <v>-</v>
      </c>
      <c r="CB27" s="64" t="str">
        <f>IF(転記作業用!$CG27=0,"-",転記作業用!CF27)</f>
        <v>-</v>
      </c>
      <c r="CC27" s="64" t="str">
        <f>IF(転記作業用!CM27&lt;1,"*",IF(AND(転記作業用!CM27&gt;=1,'在宅生活改善調査（利用者票）'!CB36=""),"-",'在宅生活改善調査（利用者票）'!CB36))</f>
        <v>*</v>
      </c>
      <c r="CD27" s="64" t="str">
        <f>IF(転記作業用!CH27&lt;1,"*",IF(AND(転記作業用!CH27&gt;=1,'在宅生活改善調査（利用者票）'!CC36=""),"-",'在宅生活改善調査（利用者票）'!CC36))</f>
        <v>*</v>
      </c>
      <c r="CE27" s="64" t="str">
        <f>IF(転記作業用!CI27&lt;1,"*",IF(AND(転記作業用!CI27&gt;=1,'在宅生活改善調査（利用者票）'!CD36=""),"-",'在宅生活改善調査（利用者票）'!CD36))</f>
        <v>*</v>
      </c>
      <c r="CF27" s="64" t="str">
        <f>IF($CA27&lt;&gt;1,"*",IF(AND($CA27=1,'在宅生活改善調査（利用者票）'!CE36=""),"-",'在宅生活改善調査（利用者票）'!CE36))</f>
        <v>*</v>
      </c>
      <c r="CG27" t="str">
        <f>IF(OR('在宅生活改善調査（利用者票）'!CG36&lt;&gt;"",'在宅生活改善調査（利用者票）'!CH36&lt;&gt;"",'在宅生活改善調査（利用者票）'!CI36&lt;&gt;"",'在宅生活改善調査（利用者票）'!CJ36&lt;&gt;"",'在宅生活改善調査（利用者票）'!CM36&lt;&gt;"",'在宅生活改善調査（利用者票）'!CN36&lt;&gt;"",'在宅生活改善調査（利用者票）'!CO36&lt;&gt;"",'在宅生活改善調査（利用者票）'!CP36&lt;&gt;"",'在宅生活改善調査（利用者票）'!CQ36&lt;&gt;""),"回答エラーが残っています","")</f>
        <v/>
      </c>
    </row>
    <row r="28" spans="1:85">
      <c r="A28" s="65" t="str">
        <f>IF(SUM(B28:CF28)=0,"",24)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IF(転記作業用!$CG28=0,"-",転記作業用!BL28)</f>
        <v>-</v>
      </c>
      <c r="BI28" s="64" t="str">
        <f>IF(転記作業用!$CG28=0,"-",転記作業用!BM28)</f>
        <v>-</v>
      </c>
      <c r="BJ28" s="64" t="str">
        <f>IF(転記作業用!$CG28=0,"-",転記作業用!BN28)</f>
        <v>-</v>
      </c>
      <c r="BK28" s="64" t="str">
        <f>IF(転記作業用!$CG28=0,"-",転記作業用!BO28)</f>
        <v>-</v>
      </c>
      <c r="BL28" s="64" t="str">
        <f>IF(転記作業用!$CG28=0,"-",転記作業用!BP28)</f>
        <v>-</v>
      </c>
      <c r="BM28" s="64" t="str">
        <f>IF(転記作業用!$CG28=0,"-",転記作業用!BQ28)</f>
        <v>-</v>
      </c>
      <c r="BN28" s="64" t="str">
        <f>IF(転記作業用!$CG28=0,"-",転記作業用!BR28)</f>
        <v>-</v>
      </c>
      <c r="BO28" s="64" t="str">
        <f>IF(転記作業用!$CG28=0,"-",転記作業用!BS28)</f>
        <v>-</v>
      </c>
      <c r="BP28" s="64" t="str">
        <f>IF(転記作業用!$CG28=0,"-",転記作業用!BT28)</f>
        <v>-</v>
      </c>
      <c r="BQ28" s="64" t="str">
        <f>IF(転記作業用!$CG28=0,"-",転記作業用!BU28)</f>
        <v>-</v>
      </c>
      <c r="BR28" t="str">
        <f>IF(転記作業用!$CG28=0,"-",0)</f>
        <v>-</v>
      </c>
      <c r="BS28" s="64" t="str">
        <f>IF(転記作業用!$CG28=0,"-",転記作業用!BW28)</f>
        <v>-</v>
      </c>
      <c r="BT28" s="64" t="str">
        <f>IF(転記作業用!$CG28=0,"-",転記作業用!BX28)</f>
        <v>-</v>
      </c>
      <c r="BU28" s="64" t="str">
        <f>IF(転記作業用!$CG28=0,"-",転記作業用!BY28)</f>
        <v>-</v>
      </c>
      <c r="BV28" s="64" t="str">
        <f>IF(転記作業用!$CG28=0,"-",転記作業用!BZ28)</f>
        <v>-</v>
      </c>
      <c r="BW28" s="64" t="str">
        <f>IF(転記作業用!$CG28=0,"-",転記作業用!CA28)</f>
        <v>-</v>
      </c>
      <c r="BX28" s="64" t="str">
        <f>IF(転記作業用!$CG28=0,"-",転記作業用!CB28)</f>
        <v>-</v>
      </c>
      <c r="BY28" s="64" t="str">
        <f>IF(転記作業用!$CG28=0,"-",転記作業用!CC28)</f>
        <v>-</v>
      </c>
      <c r="BZ28" s="64" t="str">
        <f>IF(転記作業用!$CG28=0,"-",転記作業用!CD28)</f>
        <v>-</v>
      </c>
      <c r="CA28" s="64" t="str">
        <f>IF(転記作業用!$CG28=0,"-",転記作業用!CE28)</f>
        <v>-</v>
      </c>
      <c r="CB28" s="64" t="str">
        <f>IF(転記作業用!$CG28=0,"-",転記作業用!CF28)</f>
        <v>-</v>
      </c>
      <c r="CC28" s="64" t="str">
        <f>IF(転記作業用!CM28&lt;1,"*",IF(AND(転記作業用!CM28&gt;=1,'在宅生活改善調査（利用者票）'!CB37=""),"-",'在宅生活改善調査（利用者票）'!CB37))</f>
        <v>*</v>
      </c>
      <c r="CD28" s="64" t="str">
        <f>IF(転記作業用!CH28&lt;1,"*",IF(AND(転記作業用!CH28&gt;=1,'在宅生活改善調査（利用者票）'!CC37=""),"-",'在宅生活改善調査（利用者票）'!CC37))</f>
        <v>*</v>
      </c>
      <c r="CE28" s="64" t="str">
        <f>IF(転記作業用!CI28&lt;1,"*",IF(AND(転記作業用!CI28&gt;=1,'在宅生活改善調査（利用者票）'!CD37=""),"-",'在宅生活改善調査（利用者票）'!CD37))</f>
        <v>*</v>
      </c>
      <c r="CF28" s="64" t="str">
        <f>IF($CA28&lt;&gt;1,"*",IF(AND($CA28=1,'在宅生活改善調査（利用者票）'!CE37=""),"-",'在宅生活改善調査（利用者票）'!CE37))</f>
        <v>*</v>
      </c>
      <c r="CG28" t="str">
        <f>IF(OR('在宅生活改善調査（利用者票）'!CG37&lt;&gt;"",'在宅生活改善調査（利用者票）'!CH37&lt;&gt;"",'在宅生活改善調査（利用者票）'!CI37&lt;&gt;"",'在宅生活改善調査（利用者票）'!CJ37&lt;&gt;"",'在宅生活改善調査（利用者票）'!CM37&lt;&gt;"",'在宅生活改善調査（利用者票）'!CN37&lt;&gt;"",'在宅生活改善調査（利用者票）'!CO37&lt;&gt;"",'在宅生活改善調査（利用者票）'!CP37&lt;&gt;"",'在宅生活改善調査（利用者票）'!CQ37&lt;&gt;""),"回答エラーが残っています","")</f>
        <v/>
      </c>
    </row>
    <row r="29" spans="1:85">
      <c r="A29" s="65" t="str">
        <f>IF(SUM(B29:CF29)=0,"",25)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IF(転記作業用!$CG29=0,"-",転記作業用!BL29)</f>
        <v>-</v>
      </c>
      <c r="BI29" s="64" t="str">
        <f>IF(転記作業用!$CG29=0,"-",転記作業用!BM29)</f>
        <v>-</v>
      </c>
      <c r="BJ29" s="64" t="str">
        <f>IF(転記作業用!$CG29=0,"-",転記作業用!BN29)</f>
        <v>-</v>
      </c>
      <c r="BK29" s="64" t="str">
        <f>IF(転記作業用!$CG29=0,"-",転記作業用!BO29)</f>
        <v>-</v>
      </c>
      <c r="BL29" s="64" t="str">
        <f>IF(転記作業用!$CG29=0,"-",転記作業用!BP29)</f>
        <v>-</v>
      </c>
      <c r="BM29" s="64" t="str">
        <f>IF(転記作業用!$CG29=0,"-",転記作業用!BQ29)</f>
        <v>-</v>
      </c>
      <c r="BN29" s="64" t="str">
        <f>IF(転記作業用!$CG29=0,"-",転記作業用!BR29)</f>
        <v>-</v>
      </c>
      <c r="BO29" s="64" t="str">
        <f>IF(転記作業用!$CG29=0,"-",転記作業用!BS29)</f>
        <v>-</v>
      </c>
      <c r="BP29" s="64" t="str">
        <f>IF(転記作業用!$CG29=0,"-",転記作業用!BT29)</f>
        <v>-</v>
      </c>
      <c r="BQ29" s="64" t="str">
        <f>IF(転記作業用!$CG29=0,"-",転記作業用!BU29)</f>
        <v>-</v>
      </c>
      <c r="BR29" t="str">
        <f>IF(転記作業用!$CG29=0,"-",0)</f>
        <v>-</v>
      </c>
      <c r="BS29" s="64" t="str">
        <f>IF(転記作業用!$CG29=0,"-",転記作業用!BW29)</f>
        <v>-</v>
      </c>
      <c r="BT29" s="64" t="str">
        <f>IF(転記作業用!$CG29=0,"-",転記作業用!BX29)</f>
        <v>-</v>
      </c>
      <c r="BU29" s="64" t="str">
        <f>IF(転記作業用!$CG29=0,"-",転記作業用!BY29)</f>
        <v>-</v>
      </c>
      <c r="BV29" s="64" t="str">
        <f>IF(転記作業用!$CG29=0,"-",転記作業用!BZ29)</f>
        <v>-</v>
      </c>
      <c r="BW29" s="64" t="str">
        <f>IF(転記作業用!$CG29=0,"-",転記作業用!CA29)</f>
        <v>-</v>
      </c>
      <c r="BX29" s="64" t="str">
        <f>IF(転記作業用!$CG29=0,"-",転記作業用!CB29)</f>
        <v>-</v>
      </c>
      <c r="BY29" s="64" t="str">
        <f>IF(転記作業用!$CG29=0,"-",転記作業用!CC29)</f>
        <v>-</v>
      </c>
      <c r="BZ29" s="64" t="str">
        <f>IF(転記作業用!$CG29=0,"-",転記作業用!CD29)</f>
        <v>-</v>
      </c>
      <c r="CA29" s="64" t="str">
        <f>IF(転記作業用!$CG29=0,"-",転記作業用!CE29)</f>
        <v>-</v>
      </c>
      <c r="CB29" s="64" t="str">
        <f>IF(転記作業用!$CG29=0,"-",転記作業用!CF29)</f>
        <v>-</v>
      </c>
      <c r="CC29" s="64" t="str">
        <f>IF(転記作業用!CM29&lt;1,"*",IF(AND(転記作業用!CM29&gt;=1,'在宅生活改善調査（利用者票）'!CB38=""),"-",'在宅生活改善調査（利用者票）'!CB38))</f>
        <v>*</v>
      </c>
      <c r="CD29" s="64" t="str">
        <f>IF(転記作業用!CH29&lt;1,"*",IF(AND(転記作業用!CH29&gt;=1,'在宅生活改善調査（利用者票）'!CC38=""),"-",'在宅生活改善調査（利用者票）'!CC38))</f>
        <v>*</v>
      </c>
      <c r="CE29" s="64" t="str">
        <f>IF(転記作業用!CI29&lt;1,"*",IF(AND(転記作業用!CI29&gt;=1,'在宅生活改善調査（利用者票）'!CD38=""),"-",'在宅生活改善調査（利用者票）'!CD38))</f>
        <v>*</v>
      </c>
      <c r="CF29" s="64" t="str">
        <f>IF($CA29&lt;&gt;1,"*",IF(AND($CA29=1,'在宅生活改善調査（利用者票）'!CE38=""),"-",'在宅生活改善調査（利用者票）'!CE38))</f>
        <v>*</v>
      </c>
      <c r="CG29" t="str">
        <f>IF(OR('在宅生活改善調査（利用者票）'!CG38&lt;&gt;"",'在宅生活改善調査（利用者票）'!CH38&lt;&gt;"",'在宅生活改善調査（利用者票）'!CI38&lt;&gt;"",'在宅生活改善調査（利用者票）'!CJ38&lt;&gt;"",'在宅生活改善調査（利用者票）'!CM38&lt;&gt;"",'在宅生活改善調査（利用者票）'!CN38&lt;&gt;"",'在宅生活改善調査（利用者票）'!CO38&lt;&gt;"",'在宅生活改善調査（利用者票）'!CP38&lt;&gt;"",'在宅生活改善調査（利用者票）'!CQ38&lt;&gt;""),"回答エラーが残っています","")</f>
        <v/>
      </c>
    </row>
    <row r="30" spans="1:85">
      <c r="A30" s="65" t="str">
        <f>IF(SUM(B30:CF30)=0,"",26)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IF(転記作業用!$CG30=0,"-",転記作業用!BL30)</f>
        <v>-</v>
      </c>
      <c r="BI30" s="64" t="str">
        <f>IF(転記作業用!$CG30=0,"-",転記作業用!BM30)</f>
        <v>-</v>
      </c>
      <c r="BJ30" s="64" t="str">
        <f>IF(転記作業用!$CG30=0,"-",転記作業用!BN30)</f>
        <v>-</v>
      </c>
      <c r="BK30" s="64" t="str">
        <f>IF(転記作業用!$CG30=0,"-",転記作業用!BO30)</f>
        <v>-</v>
      </c>
      <c r="BL30" s="64" t="str">
        <f>IF(転記作業用!$CG30=0,"-",転記作業用!BP30)</f>
        <v>-</v>
      </c>
      <c r="BM30" s="64" t="str">
        <f>IF(転記作業用!$CG30=0,"-",転記作業用!BQ30)</f>
        <v>-</v>
      </c>
      <c r="BN30" s="64" t="str">
        <f>IF(転記作業用!$CG30=0,"-",転記作業用!BR30)</f>
        <v>-</v>
      </c>
      <c r="BO30" s="64" t="str">
        <f>IF(転記作業用!$CG30=0,"-",転記作業用!BS30)</f>
        <v>-</v>
      </c>
      <c r="BP30" s="64" t="str">
        <f>IF(転記作業用!$CG30=0,"-",転記作業用!BT30)</f>
        <v>-</v>
      </c>
      <c r="BQ30" s="64" t="str">
        <f>IF(転記作業用!$CG30=0,"-",転記作業用!BU30)</f>
        <v>-</v>
      </c>
      <c r="BR30" t="str">
        <f>IF(転記作業用!$CG30=0,"-",0)</f>
        <v>-</v>
      </c>
      <c r="BS30" s="64" t="str">
        <f>IF(転記作業用!$CG30=0,"-",転記作業用!BW30)</f>
        <v>-</v>
      </c>
      <c r="BT30" s="64" t="str">
        <f>IF(転記作業用!$CG30=0,"-",転記作業用!BX30)</f>
        <v>-</v>
      </c>
      <c r="BU30" s="64" t="str">
        <f>IF(転記作業用!$CG30=0,"-",転記作業用!BY30)</f>
        <v>-</v>
      </c>
      <c r="BV30" s="64" t="str">
        <f>IF(転記作業用!$CG30=0,"-",転記作業用!BZ30)</f>
        <v>-</v>
      </c>
      <c r="BW30" s="64" t="str">
        <f>IF(転記作業用!$CG30=0,"-",転記作業用!CA30)</f>
        <v>-</v>
      </c>
      <c r="BX30" s="64" t="str">
        <f>IF(転記作業用!$CG30=0,"-",転記作業用!CB30)</f>
        <v>-</v>
      </c>
      <c r="BY30" s="64" t="str">
        <f>IF(転記作業用!$CG30=0,"-",転記作業用!CC30)</f>
        <v>-</v>
      </c>
      <c r="BZ30" s="64" t="str">
        <f>IF(転記作業用!$CG30=0,"-",転記作業用!CD30)</f>
        <v>-</v>
      </c>
      <c r="CA30" s="64" t="str">
        <f>IF(転記作業用!$CG30=0,"-",転記作業用!CE30)</f>
        <v>-</v>
      </c>
      <c r="CB30" s="64" t="str">
        <f>IF(転記作業用!$CG30=0,"-",転記作業用!CF30)</f>
        <v>-</v>
      </c>
      <c r="CC30" s="64" t="str">
        <f>IF(転記作業用!CM30&lt;1,"*",IF(AND(転記作業用!CM30&gt;=1,'在宅生活改善調査（利用者票）'!CB39=""),"-",'在宅生活改善調査（利用者票）'!CB39))</f>
        <v>*</v>
      </c>
      <c r="CD30" s="64" t="str">
        <f>IF(転記作業用!CH30&lt;1,"*",IF(AND(転記作業用!CH30&gt;=1,'在宅生活改善調査（利用者票）'!CC39=""),"-",'在宅生活改善調査（利用者票）'!CC39))</f>
        <v>*</v>
      </c>
      <c r="CE30" s="64" t="str">
        <f>IF(転記作業用!CI30&lt;1,"*",IF(AND(転記作業用!CI30&gt;=1,'在宅生活改善調査（利用者票）'!CD39=""),"-",'在宅生活改善調査（利用者票）'!CD39))</f>
        <v>*</v>
      </c>
      <c r="CF30" s="64" t="str">
        <f>IF($CA30&lt;&gt;1,"*",IF(AND($CA30=1,'在宅生活改善調査（利用者票）'!CE39=""),"-",'在宅生活改善調査（利用者票）'!CE39))</f>
        <v>*</v>
      </c>
      <c r="CG30" t="str">
        <f>IF(OR('在宅生活改善調査（利用者票）'!CG39&lt;&gt;"",'在宅生活改善調査（利用者票）'!CH39&lt;&gt;"",'在宅生活改善調査（利用者票）'!CI39&lt;&gt;"",'在宅生活改善調査（利用者票）'!CJ39&lt;&gt;"",'在宅生活改善調査（利用者票）'!CM39&lt;&gt;"",'在宅生活改善調査（利用者票）'!CN39&lt;&gt;"",'在宅生活改善調査（利用者票）'!CO39&lt;&gt;"",'在宅生活改善調査（利用者票）'!CP39&lt;&gt;"",'在宅生活改善調査（利用者票）'!CQ39&lt;&gt;""),"回答エラーが残っています","")</f>
        <v/>
      </c>
    </row>
    <row r="31" spans="1:85">
      <c r="A31" s="65" t="str">
        <f>IF(SUM(B31:CF31)=0,"",27)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IF(転記作業用!$CG31=0,"-",転記作業用!BL31)</f>
        <v>-</v>
      </c>
      <c r="BI31" s="64" t="str">
        <f>IF(転記作業用!$CG31=0,"-",転記作業用!BM31)</f>
        <v>-</v>
      </c>
      <c r="BJ31" s="64" t="str">
        <f>IF(転記作業用!$CG31=0,"-",転記作業用!BN31)</f>
        <v>-</v>
      </c>
      <c r="BK31" s="64" t="str">
        <f>IF(転記作業用!$CG31=0,"-",転記作業用!BO31)</f>
        <v>-</v>
      </c>
      <c r="BL31" s="64" t="str">
        <f>IF(転記作業用!$CG31=0,"-",転記作業用!BP31)</f>
        <v>-</v>
      </c>
      <c r="BM31" s="64" t="str">
        <f>IF(転記作業用!$CG31=0,"-",転記作業用!BQ31)</f>
        <v>-</v>
      </c>
      <c r="BN31" s="64" t="str">
        <f>IF(転記作業用!$CG31=0,"-",転記作業用!BR31)</f>
        <v>-</v>
      </c>
      <c r="BO31" s="64" t="str">
        <f>IF(転記作業用!$CG31=0,"-",転記作業用!BS31)</f>
        <v>-</v>
      </c>
      <c r="BP31" s="64" t="str">
        <f>IF(転記作業用!$CG31=0,"-",転記作業用!BT31)</f>
        <v>-</v>
      </c>
      <c r="BQ31" s="64" t="str">
        <f>IF(転記作業用!$CG31=0,"-",転記作業用!BU31)</f>
        <v>-</v>
      </c>
      <c r="BR31" t="str">
        <f>IF(転記作業用!$CG31=0,"-",0)</f>
        <v>-</v>
      </c>
      <c r="BS31" s="64" t="str">
        <f>IF(転記作業用!$CG31=0,"-",転記作業用!BW31)</f>
        <v>-</v>
      </c>
      <c r="BT31" s="64" t="str">
        <f>IF(転記作業用!$CG31=0,"-",転記作業用!BX31)</f>
        <v>-</v>
      </c>
      <c r="BU31" s="64" t="str">
        <f>IF(転記作業用!$CG31=0,"-",転記作業用!BY31)</f>
        <v>-</v>
      </c>
      <c r="BV31" s="64" t="str">
        <f>IF(転記作業用!$CG31=0,"-",転記作業用!BZ31)</f>
        <v>-</v>
      </c>
      <c r="BW31" s="64" t="str">
        <f>IF(転記作業用!$CG31=0,"-",転記作業用!CA31)</f>
        <v>-</v>
      </c>
      <c r="BX31" s="64" t="str">
        <f>IF(転記作業用!$CG31=0,"-",転記作業用!CB31)</f>
        <v>-</v>
      </c>
      <c r="BY31" s="64" t="str">
        <f>IF(転記作業用!$CG31=0,"-",転記作業用!CC31)</f>
        <v>-</v>
      </c>
      <c r="BZ31" s="64" t="str">
        <f>IF(転記作業用!$CG31=0,"-",転記作業用!CD31)</f>
        <v>-</v>
      </c>
      <c r="CA31" s="64" t="str">
        <f>IF(転記作業用!$CG31=0,"-",転記作業用!CE31)</f>
        <v>-</v>
      </c>
      <c r="CB31" s="64" t="str">
        <f>IF(転記作業用!$CG31=0,"-",転記作業用!CF31)</f>
        <v>-</v>
      </c>
      <c r="CC31" s="64" t="str">
        <f>IF(転記作業用!CM31&lt;1,"*",IF(AND(転記作業用!CM31&gt;=1,'在宅生活改善調査（利用者票）'!CB40=""),"-",'在宅生活改善調査（利用者票）'!CB40))</f>
        <v>*</v>
      </c>
      <c r="CD31" s="64" t="str">
        <f>IF(転記作業用!CH31&lt;1,"*",IF(AND(転記作業用!CH31&gt;=1,'在宅生活改善調査（利用者票）'!CC40=""),"-",'在宅生活改善調査（利用者票）'!CC40))</f>
        <v>*</v>
      </c>
      <c r="CE31" s="64" t="str">
        <f>IF(転記作業用!CI31&lt;1,"*",IF(AND(転記作業用!CI31&gt;=1,'在宅生活改善調査（利用者票）'!CD40=""),"-",'在宅生活改善調査（利用者票）'!CD40))</f>
        <v>*</v>
      </c>
      <c r="CF31" s="64" t="str">
        <f>IF($CA31&lt;&gt;1,"*",IF(AND($CA31=1,'在宅生活改善調査（利用者票）'!CE40=""),"-",'在宅生活改善調査（利用者票）'!CE40))</f>
        <v>*</v>
      </c>
      <c r="CG31" t="str">
        <f>IF(OR('在宅生活改善調査（利用者票）'!CG40&lt;&gt;"",'在宅生活改善調査（利用者票）'!CH40&lt;&gt;"",'在宅生活改善調査（利用者票）'!CI40&lt;&gt;"",'在宅生活改善調査（利用者票）'!CJ40&lt;&gt;"",'在宅生活改善調査（利用者票）'!CM40&lt;&gt;"",'在宅生活改善調査（利用者票）'!CN40&lt;&gt;"",'在宅生活改善調査（利用者票）'!CO40&lt;&gt;"",'在宅生活改善調査（利用者票）'!CP40&lt;&gt;"",'在宅生活改善調査（利用者票）'!CQ40&lt;&gt;""),"回答エラーが残っています","")</f>
        <v/>
      </c>
    </row>
    <row r="32" spans="1:85">
      <c r="A32" s="65" t="str">
        <f>IF(SUM(B32:CF32)=0,"",28)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IF(転記作業用!$CG32=0,"-",転記作業用!BL32)</f>
        <v>-</v>
      </c>
      <c r="BI32" s="64" t="str">
        <f>IF(転記作業用!$CG32=0,"-",転記作業用!BM32)</f>
        <v>-</v>
      </c>
      <c r="BJ32" s="64" t="str">
        <f>IF(転記作業用!$CG32=0,"-",転記作業用!BN32)</f>
        <v>-</v>
      </c>
      <c r="BK32" s="64" t="str">
        <f>IF(転記作業用!$CG32=0,"-",転記作業用!BO32)</f>
        <v>-</v>
      </c>
      <c r="BL32" s="64" t="str">
        <f>IF(転記作業用!$CG32=0,"-",転記作業用!BP32)</f>
        <v>-</v>
      </c>
      <c r="BM32" s="64" t="str">
        <f>IF(転記作業用!$CG32=0,"-",転記作業用!BQ32)</f>
        <v>-</v>
      </c>
      <c r="BN32" s="64" t="str">
        <f>IF(転記作業用!$CG32=0,"-",転記作業用!BR32)</f>
        <v>-</v>
      </c>
      <c r="BO32" s="64" t="str">
        <f>IF(転記作業用!$CG32=0,"-",転記作業用!BS32)</f>
        <v>-</v>
      </c>
      <c r="BP32" s="64" t="str">
        <f>IF(転記作業用!$CG32=0,"-",転記作業用!BT32)</f>
        <v>-</v>
      </c>
      <c r="BQ32" s="64" t="str">
        <f>IF(転記作業用!$CG32=0,"-",転記作業用!BU32)</f>
        <v>-</v>
      </c>
      <c r="BR32" t="str">
        <f>IF(転記作業用!$CG32=0,"-",0)</f>
        <v>-</v>
      </c>
      <c r="BS32" s="64" t="str">
        <f>IF(転記作業用!$CG32=0,"-",転記作業用!BW32)</f>
        <v>-</v>
      </c>
      <c r="BT32" s="64" t="str">
        <f>IF(転記作業用!$CG32=0,"-",転記作業用!BX32)</f>
        <v>-</v>
      </c>
      <c r="BU32" s="64" t="str">
        <f>IF(転記作業用!$CG32=0,"-",転記作業用!BY32)</f>
        <v>-</v>
      </c>
      <c r="BV32" s="64" t="str">
        <f>IF(転記作業用!$CG32=0,"-",転記作業用!BZ32)</f>
        <v>-</v>
      </c>
      <c r="BW32" s="64" t="str">
        <f>IF(転記作業用!$CG32=0,"-",転記作業用!CA32)</f>
        <v>-</v>
      </c>
      <c r="BX32" s="64" t="str">
        <f>IF(転記作業用!$CG32=0,"-",転記作業用!CB32)</f>
        <v>-</v>
      </c>
      <c r="BY32" s="64" t="str">
        <f>IF(転記作業用!$CG32=0,"-",転記作業用!CC32)</f>
        <v>-</v>
      </c>
      <c r="BZ32" s="64" t="str">
        <f>IF(転記作業用!$CG32=0,"-",転記作業用!CD32)</f>
        <v>-</v>
      </c>
      <c r="CA32" s="64" t="str">
        <f>IF(転記作業用!$CG32=0,"-",転記作業用!CE32)</f>
        <v>-</v>
      </c>
      <c r="CB32" s="64" t="str">
        <f>IF(転記作業用!$CG32=0,"-",転記作業用!CF32)</f>
        <v>-</v>
      </c>
      <c r="CC32" s="64" t="str">
        <f>IF(転記作業用!CM32&lt;1,"*",IF(AND(転記作業用!CM32&gt;=1,'在宅生活改善調査（利用者票）'!CB41=""),"-",'在宅生活改善調査（利用者票）'!CB41))</f>
        <v>*</v>
      </c>
      <c r="CD32" s="64" t="str">
        <f>IF(転記作業用!CH32&lt;1,"*",IF(AND(転記作業用!CH32&gt;=1,'在宅生活改善調査（利用者票）'!CC41=""),"-",'在宅生活改善調査（利用者票）'!CC41))</f>
        <v>*</v>
      </c>
      <c r="CE32" s="64" t="str">
        <f>IF(転記作業用!CI32&lt;1,"*",IF(AND(転記作業用!CI32&gt;=1,'在宅生活改善調査（利用者票）'!CD41=""),"-",'在宅生活改善調査（利用者票）'!CD41))</f>
        <v>*</v>
      </c>
      <c r="CF32" s="64" t="str">
        <f>IF($CA32&lt;&gt;1,"*",IF(AND($CA32=1,'在宅生活改善調査（利用者票）'!CE41=""),"-",'在宅生活改善調査（利用者票）'!CE41))</f>
        <v>*</v>
      </c>
      <c r="CG32" t="str">
        <f>IF(OR('在宅生活改善調査（利用者票）'!CG41&lt;&gt;"",'在宅生活改善調査（利用者票）'!CH41&lt;&gt;"",'在宅生活改善調査（利用者票）'!CI41&lt;&gt;"",'在宅生活改善調査（利用者票）'!CJ41&lt;&gt;"",'在宅生活改善調査（利用者票）'!CM41&lt;&gt;"",'在宅生活改善調査（利用者票）'!CN41&lt;&gt;"",'在宅生活改善調査（利用者票）'!CO41&lt;&gt;"",'在宅生活改善調査（利用者票）'!CP41&lt;&gt;"",'在宅生活改善調査（利用者票）'!CQ41&lt;&gt;""),"回答エラーが残っています","")</f>
        <v/>
      </c>
    </row>
    <row r="33" spans="1:85">
      <c r="A33" s="65" t="str">
        <f>IF(SUM(B33:CF33)=0,"",29)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IF(転記作業用!$CG33=0,"-",転記作業用!BL33)</f>
        <v>-</v>
      </c>
      <c r="BI33" s="64" t="str">
        <f>IF(転記作業用!$CG33=0,"-",転記作業用!BM33)</f>
        <v>-</v>
      </c>
      <c r="BJ33" s="64" t="str">
        <f>IF(転記作業用!$CG33=0,"-",転記作業用!BN33)</f>
        <v>-</v>
      </c>
      <c r="BK33" s="64" t="str">
        <f>IF(転記作業用!$CG33=0,"-",転記作業用!BO33)</f>
        <v>-</v>
      </c>
      <c r="BL33" s="64" t="str">
        <f>IF(転記作業用!$CG33=0,"-",転記作業用!BP33)</f>
        <v>-</v>
      </c>
      <c r="BM33" s="64" t="str">
        <f>IF(転記作業用!$CG33=0,"-",転記作業用!BQ33)</f>
        <v>-</v>
      </c>
      <c r="BN33" s="64" t="str">
        <f>IF(転記作業用!$CG33=0,"-",転記作業用!BR33)</f>
        <v>-</v>
      </c>
      <c r="BO33" s="64" t="str">
        <f>IF(転記作業用!$CG33=0,"-",転記作業用!BS33)</f>
        <v>-</v>
      </c>
      <c r="BP33" s="64" t="str">
        <f>IF(転記作業用!$CG33=0,"-",転記作業用!BT33)</f>
        <v>-</v>
      </c>
      <c r="BQ33" s="64" t="str">
        <f>IF(転記作業用!$CG33=0,"-",転記作業用!BU33)</f>
        <v>-</v>
      </c>
      <c r="BR33" t="str">
        <f>IF(転記作業用!$CG33=0,"-",0)</f>
        <v>-</v>
      </c>
      <c r="BS33" s="64" t="str">
        <f>IF(転記作業用!$CG33=0,"-",転記作業用!BW33)</f>
        <v>-</v>
      </c>
      <c r="BT33" s="64" t="str">
        <f>IF(転記作業用!$CG33=0,"-",転記作業用!BX33)</f>
        <v>-</v>
      </c>
      <c r="BU33" s="64" t="str">
        <f>IF(転記作業用!$CG33=0,"-",転記作業用!BY33)</f>
        <v>-</v>
      </c>
      <c r="BV33" s="64" t="str">
        <f>IF(転記作業用!$CG33=0,"-",転記作業用!BZ33)</f>
        <v>-</v>
      </c>
      <c r="BW33" s="64" t="str">
        <f>IF(転記作業用!$CG33=0,"-",転記作業用!CA33)</f>
        <v>-</v>
      </c>
      <c r="BX33" s="64" t="str">
        <f>IF(転記作業用!$CG33=0,"-",転記作業用!CB33)</f>
        <v>-</v>
      </c>
      <c r="BY33" s="64" t="str">
        <f>IF(転記作業用!$CG33=0,"-",転記作業用!CC33)</f>
        <v>-</v>
      </c>
      <c r="BZ33" s="64" t="str">
        <f>IF(転記作業用!$CG33=0,"-",転記作業用!CD33)</f>
        <v>-</v>
      </c>
      <c r="CA33" s="64" t="str">
        <f>IF(転記作業用!$CG33=0,"-",転記作業用!CE33)</f>
        <v>-</v>
      </c>
      <c r="CB33" s="64" t="str">
        <f>IF(転記作業用!$CG33=0,"-",転記作業用!CF33)</f>
        <v>-</v>
      </c>
      <c r="CC33" s="64" t="str">
        <f>IF(転記作業用!CM33&lt;1,"*",IF(AND(転記作業用!CM33&gt;=1,'在宅生活改善調査（利用者票）'!CB42=""),"-",'在宅生活改善調査（利用者票）'!CB42))</f>
        <v>*</v>
      </c>
      <c r="CD33" s="64" t="str">
        <f>IF(転記作業用!CH33&lt;1,"*",IF(AND(転記作業用!CH33&gt;=1,'在宅生活改善調査（利用者票）'!CC42=""),"-",'在宅生活改善調査（利用者票）'!CC42))</f>
        <v>*</v>
      </c>
      <c r="CE33" s="64" t="str">
        <f>IF(転記作業用!CI33&lt;1,"*",IF(AND(転記作業用!CI33&gt;=1,'在宅生活改善調査（利用者票）'!CD42=""),"-",'在宅生活改善調査（利用者票）'!CD42))</f>
        <v>*</v>
      </c>
      <c r="CF33" s="64" t="str">
        <f>IF($CA33&lt;&gt;1,"*",IF(AND($CA33=1,'在宅生活改善調査（利用者票）'!CE42=""),"-",'在宅生活改善調査（利用者票）'!CE42))</f>
        <v>*</v>
      </c>
      <c r="CG33" t="str">
        <f>IF(OR('在宅生活改善調査（利用者票）'!CG42&lt;&gt;"",'在宅生活改善調査（利用者票）'!CH42&lt;&gt;"",'在宅生活改善調査（利用者票）'!CI42&lt;&gt;"",'在宅生活改善調査（利用者票）'!CJ42&lt;&gt;"",'在宅生活改善調査（利用者票）'!CM42&lt;&gt;"",'在宅生活改善調査（利用者票）'!CN42&lt;&gt;"",'在宅生活改善調査（利用者票）'!CO42&lt;&gt;"",'在宅生活改善調査（利用者票）'!CP42&lt;&gt;"",'在宅生活改善調査（利用者票）'!CQ42&lt;&gt;""),"回答エラーが残っています","")</f>
        <v/>
      </c>
    </row>
    <row r="34" spans="1:85">
      <c r="A34" s="65" t="str">
        <f>IF(SUM(B34:CF34)=0,"",30)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IF(転記作業用!$CG34=0,"-",転記作業用!BL34)</f>
        <v>-</v>
      </c>
      <c r="BI34" s="64" t="str">
        <f>IF(転記作業用!$CG34=0,"-",転記作業用!BM34)</f>
        <v>-</v>
      </c>
      <c r="BJ34" s="64" t="str">
        <f>IF(転記作業用!$CG34=0,"-",転記作業用!BN34)</f>
        <v>-</v>
      </c>
      <c r="BK34" s="64" t="str">
        <f>IF(転記作業用!$CG34=0,"-",転記作業用!BO34)</f>
        <v>-</v>
      </c>
      <c r="BL34" s="64" t="str">
        <f>IF(転記作業用!$CG34=0,"-",転記作業用!BP34)</f>
        <v>-</v>
      </c>
      <c r="BM34" s="64" t="str">
        <f>IF(転記作業用!$CG34=0,"-",転記作業用!BQ34)</f>
        <v>-</v>
      </c>
      <c r="BN34" s="64" t="str">
        <f>IF(転記作業用!$CG34=0,"-",転記作業用!BR34)</f>
        <v>-</v>
      </c>
      <c r="BO34" s="64" t="str">
        <f>IF(転記作業用!$CG34=0,"-",転記作業用!BS34)</f>
        <v>-</v>
      </c>
      <c r="BP34" s="64" t="str">
        <f>IF(転記作業用!$CG34=0,"-",転記作業用!BT34)</f>
        <v>-</v>
      </c>
      <c r="BQ34" s="64" t="str">
        <f>IF(転記作業用!$CG34=0,"-",転記作業用!BU34)</f>
        <v>-</v>
      </c>
      <c r="BR34" t="str">
        <f>IF(転記作業用!$CG34=0,"-",0)</f>
        <v>-</v>
      </c>
      <c r="BS34" s="64" t="str">
        <f>IF(転記作業用!$CG34=0,"-",転記作業用!BW34)</f>
        <v>-</v>
      </c>
      <c r="BT34" s="64" t="str">
        <f>IF(転記作業用!$CG34=0,"-",転記作業用!BX34)</f>
        <v>-</v>
      </c>
      <c r="BU34" s="64" t="str">
        <f>IF(転記作業用!$CG34=0,"-",転記作業用!BY34)</f>
        <v>-</v>
      </c>
      <c r="BV34" s="64" t="str">
        <f>IF(転記作業用!$CG34=0,"-",転記作業用!BZ34)</f>
        <v>-</v>
      </c>
      <c r="BW34" s="64" t="str">
        <f>IF(転記作業用!$CG34=0,"-",転記作業用!CA34)</f>
        <v>-</v>
      </c>
      <c r="BX34" s="64" t="str">
        <f>IF(転記作業用!$CG34=0,"-",転記作業用!CB34)</f>
        <v>-</v>
      </c>
      <c r="BY34" s="64" t="str">
        <f>IF(転記作業用!$CG34=0,"-",転記作業用!CC34)</f>
        <v>-</v>
      </c>
      <c r="BZ34" s="64" t="str">
        <f>IF(転記作業用!$CG34=0,"-",転記作業用!CD34)</f>
        <v>-</v>
      </c>
      <c r="CA34" s="64" t="str">
        <f>IF(転記作業用!$CG34=0,"-",転記作業用!CE34)</f>
        <v>-</v>
      </c>
      <c r="CB34" s="64" t="str">
        <f>IF(転記作業用!$CG34=0,"-",転記作業用!CF34)</f>
        <v>-</v>
      </c>
      <c r="CC34" s="64" t="str">
        <f>IF(転記作業用!CM34&lt;1,"*",IF(AND(転記作業用!CM34&gt;=1,'在宅生活改善調査（利用者票）'!CB43=""),"-",'在宅生活改善調査（利用者票）'!CB43))</f>
        <v>*</v>
      </c>
      <c r="CD34" s="64" t="str">
        <f>IF(転記作業用!CH34&lt;1,"*",IF(AND(転記作業用!CH34&gt;=1,'在宅生活改善調査（利用者票）'!CC43=""),"-",'在宅生活改善調査（利用者票）'!CC43))</f>
        <v>*</v>
      </c>
      <c r="CE34" s="64" t="str">
        <f>IF(転記作業用!CI34&lt;1,"*",IF(AND(転記作業用!CI34&gt;=1,'在宅生活改善調査（利用者票）'!CD43=""),"-",'在宅生活改善調査（利用者票）'!CD43))</f>
        <v>*</v>
      </c>
      <c r="CF34" s="64" t="str">
        <f>IF($CA34&lt;&gt;1,"*",IF(AND($CA34=1,'在宅生活改善調査（利用者票）'!CE43=""),"-",'在宅生活改善調査（利用者票）'!CE43))</f>
        <v>*</v>
      </c>
      <c r="CG34" t="str">
        <f>IF(OR('在宅生活改善調査（利用者票）'!CG43&lt;&gt;"",'在宅生活改善調査（利用者票）'!CH43&lt;&gt;"",'在宅生活改善調査（利用者票）'!CI43&lt;&gt;"",'在宅生活改善調査（利用者票）'!CJ43&lt;&gt;"",'在宅生活改善調査（利用者票）'!CM43&lt;&gt;"",'在宅生活改善調査（利用者票）'!CN43&lt;&gt;"",'在宅生活改善調査（利用者票）'!CO43&lt;&gt;"",'在宅生活改善調査（利用者票）'!CP43&lt;&gt;"",'在宅生活改善調査（利用者票）'!CQ43&lt;&gt;""),"回答エラーが残っています","")</f>
        <v/>
      </c>
    </row>
  </sheetData>
  <phoneticPr fontId="1"/>
  <conditionalFormatting sqref="CG5:CG34">
    <cfRule type="containsText" dxfId="0" priority="1" operator="containsText" text="エラー">
      <formula>NOT(ISERROR(SEARCH("エラー",CG5)))</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在宅生活改善調査（利用者票）</vt:lpstr>
      <vt:lpstr>転記作業用</vt:lpstr>
      <vt:lpstr>集計（調査票から転記）</vt:lpstr>
      <vt:lpstr>集計（市独自項目を含む）</vt:lpstr>
      <vt:lpstr>'在宅生活改善調査（利用者票）'!Print_Area</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2025-10-22T10:27:38Z</dcterms:modified>
</cp:coreProperties>
</file>