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W:\子育て支援課共有\幼保施設＞子育支援\05_保育所（給付）関係\01_公定価格\R08\02_公定価格\★★20260409公定価格留意事項・単価表\R8年度公定価格の改定等について送付0408_1801\"/>
    </mc:Choice>
  </mc:AlternateContent>
  <xr:revisionPtr revIDLastSave="0" documentId="13_ncr:1_{450F68D2-FE1C-4AA7-A7CB-B8FDBE309967}" xr6:coauthVersionLast="47" xr6:coauthVersionMax="47" xr10:uidLastSave="{00000000-0000-0000-0000-000000000000}"/>
  <bookViews>
    <workbookView xWindow="0" yWindow="870" windowWidth="23370" windowHeight="14610" xr2:uid="{07FABBDC-0469-4E30-8A59-BE3DE46782C9}"/>
  </bookViews>
  <sheets>
    <sheet name="-" sheetId="2" r:id="rId1"/>
  </sheets>
  <definedNames>
    <definedName name="_xlnm.Print_Area" localSheetId="0">'-'!$A$1:$I$31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2" l="1"/>
  <c r="J13" i="2"/>
  <c r="J14" i="2"/>
  <c r="J15" i="2"/>
  <c r="J16" i="2"/>
  <c r="J17" i="2"/>
  <c r="J18" i="2"/>
  <c r="J19" i="2"/>
  <c r="J20" i="2"/>
  <c r="J21" i="2"/>
  <c r="J22" i="2"/>
  <c r="J11" i="2"/>
  <c r="K3" i="2"/>
  <c r="I23" i="2"/>
  <c r="I24" i="2" s="1"/>
  <c r="G23" i="2"/>
  <c r="G24" i="2" s="1"/>
  <c r="F23" i="2"/>
  <c r="F24" i="2" s="1"/>
  <c r="E23" i="2"/>
  <c r="E24" i="2" s="1"/>
  <c r="H22" i="2"/>
  <c r="H21" i="2"/>
  <c r="H20" i="2"/>
  <c r="H19" i="2"/>
  <c r="H18" i="2"/>
  <c r="H17" i="2"/>
  <c r="H16" i="2"/>
  <c r="H15" i="2"/>
  <c r="H14" i="2"/>
  <c r="H13" i="2"/>
  <c r="H12" i="2"/>
  <c r="H11" i="2"/>
  <c r="H23" i="2" l="1"/>
  <c r="H24" i="2" s="1"/>
  <c r="I25" i="2" s="1"/>
  <c r="L3" i="2"/>
  <c r="K16" i="2" l="1"/>
  <c r="K20" i="2"/>
  <c r="L20" i="2" s="1"/>
  <c r="K19" i="2"/>
  <c r="L19" i="2" s="1"/>
  <c r="K15" i="2"/>
  <c r="L15" i="2" s="1"/>
  <c r="K12" i="2"/>
  <c r="L12" i="2" s="1"/>
  <c r="K21" i="2"/>
  <c r="L21" i="2" s="1"/>
  <c r="K14" i="2"/>
  <c r="L14" i="2" s="1"/>
  <c r="K13" i="2"/>
  <c r="L13" i="2" s="1"/>
  <c r="K11" i="2"/>
  <c r="L11" i="2" s="1"/>
  <c r="K22" i="2"/>
  <c r="L22" i="2" s="1"/>
  <c r="K18" i="2"/>
  <c r="L18" i="2" s="1"/>
  <c r="K17" i="2"/>
  <c r="L17" i="2" s="1"/>
  <c r="L16" i="2"/>
  <c r="L10" i="2" l="1"/>
  <c r="I26" i="2" s="1"/>
</calcChain>
</file>

<file path=xl/sharedStrings.xml><?xml version="1.0" encoding="utf-8"?>
<sst xmlns="http://schemas.openxmlformats.org/spreadsheetml/2006/main" count="51" uniqueCount="47">
  <si>
    <t>４月</t>
    <rPh sb="1" eb="2">
      <t>ガツ</t>
    </rPh>
    <phoneticPr fontId="1"/>
  </si>
  <si>
    <t>６月</t>
  </si>
  <si>
    <t>７月</t>
  </si>
  <si>
    <t>８月</t>
  </si>
  <si>
    <t>９月</t>
  </si>
  <si>
    <t>療育支援加算における専門職配置時間計算シート</t>
    <rPh sb="0" eb="6">
      <t>リョウイクシエンカサン</t>
    </rPh>
    <rPh sb="10" eb="15">
      <t>センモンショクハイチ</t>
    </rPh>
    <rPh sb="15" eb="17">
      <t>ジカン</t>
    </rPh>
    <rPh sb="17" eb="19">
      <t>ケイサン</t>
    </rPh>
    <phoneticPr fontId="1"/>
  </si>
  <si>
    <t>算定する区分</t>
    <rPh sb="0" eb="2">
      <t>サンテイ</t>
    </rPh>
    <rPh sb="4" eb="6">
      <t>クブン</t>
    </rPh>
    <phoneticPr fontId="1"/>
  </si>
  <si>
    <t>施設種別</t>
    <rPh sb="0" eb="4">
      <t>シセツシュベツ</t>
    </rPh>
    <phoneticPr fontId="1"/>
  </si>
  <si>
    <t>幼稚園</t>
    <rPh sb="0" eb="3">
      <t>ヨウチエン</t>
    </rPh>
    <phoneticPr fontId="1"/>
  </si>
  <si>
    <t>保育所</t>
    <rPh sb="0" eb="3">
      <t>ホイクショ</t>
    </rPh>
    <phoneticPr fontId="1"/>
  </si>
  <si>
    <t>認定こども園</t>
    <rPh sb="0" eb="2">
      <t>ニンテイ</t>
    </rPh>
    <rPh sb="5" eb="6">
      <t>エン</t>
    </rPh>
    <phoneticPr fontId="1"/>
  </si>
  <si>
    <t>家庭的保育事業</t>
    <rPh sb="0" eb="7">
      <t>カテイテキホイクジギョウ</t>
    </rPh>
    <phoneticPr fontId="1"/>
  </si>
  <si>
    <t>小規模保育事業</t>
    <rPh sb="0" eb="7">
      <t>ショウキボホイクジギョウ</t>
    </rPh>
    <phoneticPr fontId="1"/>
  </si>
  <si>
    <t>事業所内保育事業</t>
    <rPh sb="0" eb="4">
      <t>ジギョウショナイ</t>
    </rPh>
    <rPh sb="4" eb="8">
      <t>ホイクジギョウ</t>
    </rPh>
    <phoneticPr fontId="1"/>
  </si>
  <si>
    <t>配置等の時間数</t>
    <rPh sb="0" eb="3">
      <t>ハイチトウ</t>
    </rPh>
    <rPh sb="4" eb="7">
      <t>ジカンスウ</t>
    </rPh>
    <phoneticPr fontId="1"/>
  </si>
  <si>
    <t>５月</t>
    <rPh sb="1" eb="2">
      <t>ガツ</t>
    </rPh>
    <phoneticPr fontId="1"/>
  </si>
  <si>
    <t>１０月</t>
  </si>
  <si>
    <t>１１月</t>
  </si>
  <si>
    <t>１２月</t>
  </si>
  <si>
    <t>１月</t>
  </si>
  <si>
    <t>２月</t>
  </si>
  <si>
    <t>３月</t>
  </si>
  <si>
    <t>合計</t>
    <rPh sb="0" eb="2">
      <t>ゴウケイ</t>
    </rPh>
    <phoneticPr fontId="1"/>
  </si>
  <si>
    <t>平均</t>
    <rPh sb="0" eb="2">
      <t>ヘイキン</t>
    </rPh>
    <phoneticPr fontId="1"/>
  </si>
  <si>
    <t>算定の
有無</t>
    <rPh sb="0" eb="2">
      <t>サンテイ</t>
    </rPh>
    <rPh sb="4" eb="6">
      <t>ウム</t>
    </rPh>
    <phoneticPr fontId="1"/>
  </si>
  <si>
    <t>算定可</t>
    <rPh sb="0" eb="2">
      <t>サンテイ</t>
    </rPh>
    <rPh sb="2" eb="3">
      <t>カ</t>
    </rPh>
    <phoneticPr fontId="1"/>
  </si>
  <si>
    <t>※　「算定の有無」に○を入れた月の数字のみ計算されます。</t>
    <rPh sb="3" eb="5">
      <t>サンテイ</t>
    </rPh>
    <rPh sb="6" eb="8">
      <t>ウム</t>
    </rPh>
    <rPh sb="12" eb="13">
      <t>イ</t>
    </rPh>
    <rPh sb="15" eb="16">
      <t>ツキ</t>
    </rPh>
    <rPh sb="17" eb="19">
      <t>スウジ</t>
    </rPh>
    <rPh sb="21" eb="23">
      <t>ケイサン</t>
    </rPh>
    <phoneticPr fontId="1"/>
  </si>
  <si>
    <t>①</t>
    <phoneticPr fontId="1"/>
  </si>
  <si>
    <t>②</t>
    <phoneticPr fontId="1"/>
  </si>
  <si>
    <t>※　①の平均が、②の平均以上になれば各月とも算定可能です。</t>
    <rPh sb="4" eb="6">
      <t>ヘイキン</t>
    </rPh>
    <rPh sb="10" eb="12">
      <t>ヘイキン</t>
    </rPh>
    <rPh sb="12" eb="14">
      <t>イジョウ</t>
    </rPh>
    <rPh sb="18" eb="20">
      <t>カクツキ</t>
    </rPh>
    <rPh sb="22" eb="26">
      <t>サンテイカノウ</t>
    </rPh>
    <phoneticPr fontId="1"/>
  </si>
  <si>
    <t>※　エラーメッセージが表示されないよう入力をしてください。</t>
    <rPh sb="11" eb="13">
      <t>ヒョウジ</t>
    </rPh>
    <rPh sb="19" eb="21">
      <t>ニュウリョク</t>
    </rPh>
    <phoneticPr fontId="1"/>
  </si>
  <si>
    <t>※　年度途中に認定を受けた場合、認定された月より前は算定できません。</t>
    <rPh sb="2" eb="6">
      <t>ネンドトチュウ</t>
    </rPh>
    <rPh sb="7" eb="9">
      <t>ニンテイ</t>
    </rPh>
    <rPh sb="10" eb="11">
      <t>ウ</t>
    </rPh>
    <rPh sb="13" eb="15">
      <t>バアイ</t>
    </rPh>
    <rPh sb="16" eb="18">
      <t>ニンテイ</t>
    </rPh>
    <rPh sb="21" eb="22">
      <t>ツキ</t>
    </rPh>
    <rPh sb="24" eb="25">
      <t>マエ</t>
    </rPh>
    <rPh sb="26" eb="28">
      <t>サンテイ</t>
    </rPh>
    <phoneticPr fontId="1"/>
  </si>
  <si>
    <t>専門職氏名</t>
    <rPh sb="0" eb="3">
      <t>センモンショク</t>
    </rPh>
    <rPh sb="3" eb="5">
      <t>シメイ</t>
    </rPh>
    <phoneticPr fontId="1"/>
  </si>
  <si>
    <t>配置</t>
  </si>
  <si>
    <t>理学療法士</t>
  </si>
  <si>
    <t>看護師</t>
  </si>
  <si>
    <t>●●　●●</t>
    <phoneticPr fontId="1"/>
  </si>
  <si>
    <t>○○　○○</t>
    <phoneticPr fontId="1"/>
  </si>
  <si>
    <t>嘱託</t>
  </si>
  <si>
    <t>エラーメッセージ</t>
    <phoneticPr fontId="1"/>
  </si>
  <si>
    <t>施設型</t>
    <rPh sb="0" eb="3">
      <t>シセツガタ</t>
    </rPh>
    <phoneticPr fontId="1"/>
  </si>
  <si>
    <t>地域型</t>
    <rPh sb="0" eb="3">
      <t>チイキガタ</t>
    </rPh>
    <phoneticPr fontId="1"/>
  </si>
  <si>
    <t>特別児童扶養手当受給対象児童の利用</t>
    <rPh sb="0" eb="8">
      <t>トクベツジドウフヨウテアテ</t>
    </rPh>
    <rPh sb="8" eb="12">
      <t>ジュキュウタイショウ</t>
    </rPh>
    <rPh sb="12" eb="14">
      <t>ジドウ</t>
    </rPh>
    <rPh sb="15" eb="17">
      <t>リヨウ</t>
    </rPh>
    <phoneticPr fontId="1"/>
  </si>
  <si>
    <t>施設の定員が90人以上</t>
    <rPh sb="0" eb="2">
      <t>シセツ</t>
    </rPh>
    <rPh sb="3" eb="5">
      <t>テイイン</t>
    </rPh>
    <rPh sb="8" eb="9">
      <t>ニン</t>
    </rPh>
    <rPh sb="9" eb="11">
      <t>イジョウ</t>
    </rPh>
    <phoneticPr fontId="1"/>
  </si>
  <si>
    <t>障害児の療育に関する知識及び経験を有する者であって、障害児の療育の指導を行う業務に５年以上従事した経験を有する者</t>
  </si>
  <si>
    <t>高い単価フラグ</t>
    <rPh sb="0" eb="1">
      <t>タカ</t>
    </rPh>
    <rPh sb="2" eb="4">
      <t>タンカ</t>
    </rPh>
    <phoneticPr fontId="1"/>
  </si>
  <si>
    <t>※　年度途中に特別児童扶養手当受給対象児童の利用が生じた又は施設の定員が90人以上になった場合は、当該月の翌月（月の初日に要件に適合した場合は当該月）から高い区分の算定が可能です。
　（例）７月１５日から特別児童扶養手当受給対象児童が入所した場合・・・８月から○を付ける。
　　　　７月初日から特別児童扶養手当受給対象児童が入所した場合・・・７月から〇を付ける。</t>
    <rPh sb="2" eb="6">
      <t>ネンドトチュウ</t>
    </rPh>
    <rPh sb="7" eb="15">
      <t>トクベツジドウフヨウテアテ</t>
    </rPh>
    <rPh sb="15" eb="21">
      <t>ジュキュウタイショウジドウ</t>
    </rPh>
    <rPh sb="22" eb="24">
      <t>リヨウ</t>
    </rPh>
    <rPh sb="25" eb="26">
      <t>ショウ</t>
    </rPh>
    <rPh sb="28" eb="29">
      <t>マタ</t>
    </rPh>
    <rPh sb="30" eb="32">
      <t>シセツ</t>
    </rPh>
    <rPh sb="33" eb="35">
      <t>テイイン</t>
    </rPh>
    <rPh sb="38" eb="39">
      <t>ニン</t>
    </rPh>
    <rPh sb="39" eb="41">
      <t>イジョウ</t>
    </rPh>
    <rPh sb="45" eb="47">
      <t>バアイ</t>
    </rPh>
    <rPh sb="49" eb="51">
      <t>トウガイ</t>
    </rPh>
    <rPh sb="51" eb="52">
      <t>ツキ</t>
    </rPh>
    <rPh sb="53" eb="55">
      <t>ヨクゲツ</t>
    </rPh>
    <rPh sb="56" eb="57">
      <t>ツキ</t>
    </rPh>
    <rPh sb="58" eb="60">
      <t>ショニチ</t>
    </rPh>
    <rPh sb="61" eb="63">
      <t>ヨウケン</t>
    </rPh>
    <rPh sb="64" eb="66">
      <t>テキゴウ</t>
    </rPh>
    <rPh sb="68" eb="70">
      <t>バアイ</t>
    </rPh>
    <rPh sb="71" eb="74">
      <t>トウガイツキ</t>
    </rPh>
    <rPh sb="77" eb="78">
      <t>タカ</t>
    </rPh>
    <rPh sb="79" eb="81">
      <t>クブン</t>
    </rPh>
    <rPh sb="82" eb="84">
      <t>サンテイ</t>
    </rPh>
    <rPh sb="85" eb="87">
      <t>カノウ</t>
    </rPh>
    <rPh sb="93" eb="94">
      <t>レイ</t>
    </rPh>
    <rPh sb="96" eb="97">
      <t>ガツ</t>
    </rPh>
    <rPh sb="99" eb="100">
      <t>ニチ</t>
    </rPh>
    <rPh sb="102" eb="116">
      <t>トクベツジドウフヨウテアテジュキュウタイショウジドウ</t>
    </rPh>
    <rPh sb="117" eb="119">
      <t>ニュウショ</t>
    </rPh>
    <rPh sb="121" eb="123">
      <t>バアイ</t>
    </rPh>
    <rPh sb="127" eb="128">
      <t>ガツ</t>
    </rPh>
    <rPh sb="132" eb="133">
      <t>ツ</t>
    </rPh>
    <rPh sb="142" eb="143">
      <t>ガツ</t>
    </rPh>
    <rPh sb="143" eb="145">
      <t>ショニチ</t>
    </rPh>
    <rPh sb="172" eb="173">
      <t>ガツ</t>
    </rPh>
    <rPh sb="177" eb="17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</si>
</sst>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時&quot;&quot;間&quot;&quot;以&quot;&quot;上&quot;"/>
    <numFmt numFmtId="177" formatCode="General\ &quot;時&quot;&quot;間&quot;"/>
    <numFmt numFmtId="178" formatCode="#,##0.0\ &quot;時&quot;&quot;間&quot;;&quot;▲ &quot;#,##0.0"/>
    <numFmt numFmtId="179" formatCode="#,##0.0\ &quot;時&quot;&quot;間&quot;&quot;以&quot;&quot;上&quot;;&quot;▲ &quot;#,##0.0"/>
  </numFmts>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bottom/>
      <diagonal style="thin">
        <color indexed="64"/>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lignment vertical="center"/>
    </xf>
    <xf numFmtId="176" fontId="2" fillId="0" borderId="0" xfId="0" applyNumberFormat="1" applyFont="1" applyAlignment="1">
      <alignment horizontal="left" vertical="center"/>
    </xf>
    <xf numFmtId="177" fontId="2" fillId="0" borderId="1" xfId="0" applyNumberFormat="1" applyFont="1" applyBorder="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lignment vertical="center"/>
    </xf>
    <xf numFmtId="176" fontId="2" fillId="2" borderId="18" xfId="0" applyNumberFormat="1" applyFont="1" applyFill="1" applyBorder="1" applyAlignment="1">
      <alignment horizontal="center" vertical="center"/>
    </xf>
    <xf numFmtId="176" fontId="2" fillId="0" borderId="18" xfId="0" applyNumberFormat="1"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178" fontId="2" fillId="0" borderId="21" xfId="0" applyNumberFormat="1" applyFont="1" applyBorder="1" applyAlignment="1">
      <alignment horizontal="center" vertical="center"/>
    </xf>
    <xf numFmtId="179" fontId="2" fillId="0" borderId="22" xfId="0" applyNumberFormat="1"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2" fillId="2" borderId="4" xfId="0" applyFont="1" applyFill="1" applyBorder="1" applyAlignment="1">
      <alignment horizontal="center" vertical="center"/>
    </xf>
    <xf numFmtId="0" fontId="2" fillId="0" borderId="0" xfId="0" applyFont="1" applyAlignment="1">
      <alignment vertical="top"/>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0" xfId="0" applyFont="1" applyAlignment="1">
      <alignment vertical="top" wrapText="1"/>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3138-4B51-40F8-8E91-6189695DCE30}">
  <sheetPr>
    <pageSetUpPr fitToPage="1"/>
  </sheetPr>
  <dimension ref="A1:P31"/>
  <sheetViews>
    <sheetView tabSelected="1" view="pageBreakPreview" topLeftCell="A9" zoomScaleNormal="100" zoomScaleSheetLayoutView="100" workbookViewId="0">
      <selection activeCell="I16" sqref="I16"/>
    </sheetView>
  </sheetViews>
  <sheetFormatPr defaultColWidth="8.75" defaultRowHeight="20.45" customHeight="1" x14ac:dyDescent="0.4"/>
  <cols>
    <col min="1" max="3" width="8.75" style="1" customWidth="1"/>
    <col min="4" max="4" width="9.25" style="1" customWidth="1"/>
    <col min="5" max="9" width="16" style="1" customWidth="1"/>
    <col min="10" max="10" width="23.875" style="1" customWidth="1"/>
    <col min="11" max="12" width="17.25" style="1" customWidth="1"/>
    <col min="13" max="15" width="8.75" style="1"/>
    <col min="16" max="16" width="13.75" style="1" customWidth="1"/>
    <col min="17" max="16384" width="8.75" style="1"/>
  </cols>
  <sheetData>
    <row r="1" spans="1:16" ht="32.450000000000003" customHeight="1" x14ac:dyDescent="0.4">
      <c r="A1" s="33" t="s">
        <v>5</v>
      </c>
      <c r="B1" s="33"/>
      <c r="C1" s="33"/>
      <c r="D1" s="33"/>
      <c r="E1" s="33"/>
      <c r="F1" s="33"/>
      <c r="G1" s="33"/>
      <c r="H1" s="33"/>
      <c r="I1" s="33"/>
      <c r="J1" s="9"/>
    </row>
    <row r="2" spans="1:16" ht="20.45" customHeight="1" x14ac:dyDescent="0.4">
      <c r="K2" s="2" t="s">
        <v>40</v>
      </c>
      <c r="L2" s="2" t="s">
        <v>41</v>
      </c>
    </row>
    <row r="3" spans="1:16" ht="20.45" customHeight="1" x14ac:dyDescent="0.4">
      <c r="F3" s="10"/>
      <c r="G3" s="10" t="s">
        <v>7</v>
      </c>
      <c r="H3" s="30" t="s">
        <v>8</v>
      </c>
      <c r="I3" s="31"/>
      <c r="K3" s="2">
        <f>IF(OR(H3=N3,H3=N4,H3=N5),1,0)</f>
        <v>1</v>
      </c>
      <c r="L3" s="2">
        <f>1-K3</f>
        <v>0</v>
      </c>
      <c r="N3" s="1" t="s">
        <v>8</v>
      </c>
      <c r="P3" s="4">
        <v>30</v>
      </c>
    </row>
    <row r="4" spans="1:16" ht="20.45" customHeight="1" x14ac:dyDescent="0.4">
      <c r="N4" s="1" t="s">
        <v>9</v>
      </c>
      <c r="P4" s="4">
        <v>60</v>
      </c>
    </row>
    <row r="5" spans="1:16" ht="20.45" customHeight="1" thickBot="1" x14ac:dyDescent="0.45">
      <c r="N5" s="1" t="s">
        <v>10</v>
      </c>
      <c r="P5" s="4">
        <v>90</v>
      </c>
    </row>
    <row r="6" spans="1:16" ht="19.899999999999999" customHeight="1" x14ac:dyDescent="0.4">
      <c r="A6" s="34"/>
      <c r="B6" s="27" t="s">
        <v>24</v>
      </c>
      <c r="C6" s="27" t="s">
        <v>42</v>
      </c>
      <c r="D6" s="27" t="s">
        <v>43</v>
      </c>
      <c r="E6" s="37" t="s">
        <v>14</v>
      </c>
      <c r="F6" s="38"/>
      <c r="G6" s="38"/>
      <c r="H6" s="39"/>
      <c r="I6" s="40" t="s">
        <v>6</v>
      </c>
      <c r="J6" s="10"/>
      <c r="N6" s="1" t="s">
        <v>11</v>
      </c>
    </row>
    <row r="7" spans="1:16" ht="19.899999999999999" customHeight="1" x14ac:dyDescent="0.4">
      <c r="A7" s="35"/>
      <c r="B7" s="28"/>
      <c r="C7" s="28"/>
      <c r="D7" s="28"/>
      <c r="E7" s="22" t="s">
        <v>32</v>
      </c>
      <c r="F7" s="22" t="s">
        <v>32</v>
      </c>
      <c r="G7" s="22" t="s">
        <v>32</v>
      </c>
      <c r="H7" s="42" t="s">
        <v>22</v>
      </c>
      <c r="I7" s="41"/>
      <c r="J7" s="10"/>
      <c r="N7" s="1" t="s">
        <v>12</v>
      </c>
    </row>
    <row r="8" spans="1:16" ht="19.899999999999999" customHeight="1" x14ac:dyDescent="0.4">
      <c r="A8" s="35"/>
      <c r="B8" s="28"/>
      <c r="C8" s="28"/>
      <c r="D8" s="28"/>
      <c r="E8" s="25" t="s">
        <v>36</v>
      </c>
      <c r="F8" s="25" t="s">
        <v>37</v>
      </c>
      <c r="G8" s="25"/>
      <c r="H8" s="43"/>
      <c r="I8" s="41"/>
      <c r="J8" s="10"/>
      <c r="N8" s="1" t="s">
        <v>13</v>
      </c>
    </row>
    <row r="9" spans="1:16" ht="96.6" customHeight="1" x14ac:dyDescent="0.4">
      <c r="A9" s="35"/>
      <c r="B9" s="28"/>
      <c r="C9" s="28"/>
      <c r="D9" s="28"/>
      <c r="E9" s="11" t="s">
        <v>35</v>
      </c>
      <c r="F9" s="11" t="s">
        <v>34</v>
      </c>
      <c r="G9" s="11" t="s">
        <v>44</v>
      </c>
      <c r="H9" s="43"/>
      <c r="I9" s="41"/>
      <c r="J9" s="10"/>
    </row>
    <row r="10" spans="1:16" ht="19.899999999999999" customHeight="1" x14ac:dyDescent="0.4">
      <c r="A10" s="36"/>
      <c r="B10" s="29"/>
      <c r="C10" s="29"/>
      <c r="D10" s="29"/>
      <c r="E10" s="11" t="s">
        <v>33</v>
      </c>
      <c r="F10" s="11" t="s">
        <v>38</v>
      </c>
      <c r="G10" s="11"/>
      <c r="H10" s="8" t="s">
        <v>27</v>
      </c>
      <c r="I10" s="13" t="s">
        <v>28</v>
      </c>
      <c r="J10" s="10" t="s">
        <v>45</v>
      </c>
      <c r="K10" s="1" t="s">
        <v>39</v>
      </c>
      <c r="L10" s="1">
        <f>SUM(L11:L22)</f>
        <v>0</v>
      </c>
    </row>
    <row r="11" spans="1:16" ht="47.45" customHeight="1" x14ac:dyDescent="0.4">
      <c r="A11" s="14" t="s">
        <v>0</v>
      </c>
      <c r="B11" s="7"/>
      <c r="C11" s="7"/>
      <c r="D11" s="7"/>
      <c r="E11" s="12"/>
      <c r="F11" s="12"/>
      <c r="G11" s="12"/>
      <c r="H11" s="5">
        <f>SUM(E11:G11)</f>
        <v>0</v>
      </c>
      <c r="I11" s="15"/>
      <c r="J11" s="10">
        <f>IF(AND(B11="○",OR(C11="○",D11="○")),1,0)</f>
        <v>0</v>
      </c>
      <c r="K11" s="23" t="str">
        <f>IF(AND($K$3=1,$I11=$P$3),"算定できません",IF(AND($K$3=1,J11=0,$I11=$P$5),"算定できません",IF(AND($L$3=1,$I11=$P$5),"算定できません",IF(AND($L$3=1,J11=0,$I11=$P$4),"算定できません",""))))</f>
        <v/>
      </c>
      <c r="L11" s="1">
        <f t="shared" ref="L11:L22" si="0">IF(K11="",0,1)</f>
        <v>0</v>
      </c>
    </row>
    <row r="12" spans="1:16" ht="21" customHeight="1" x14ac:dyDescent="0.4">
      <c r="A12" s="14" t="s">
        <v>15</v>
      </c>
      <c r="B12" s="7"/>
      <c r="C12" s="7"/>
      <c r="D12" s="7"/>
      <c r="E12" s="12"/>
      <c r="F12" s="12"/>
      <c r="G12" s="12"/>
      <c r="H12" s="5">
        <f t="shared" ref="H12:H22" si="1">SUM(E12:G12)</f>
        <v>0</v>
      </c>
      <c r="I12" s="15"/>
      <c r="J12" s="10">
        <f t="shared" ref="J12:J22" si="2">IF(AND(B12="○",OR(C12="○",D12="○")),1,0)</f>
        <v>0</v>
      </c>
      <c r="K12" s="23" t="str">
        <f t="shared" ref="K12:K22" si="3">IF(AND($K$3=1,$I12=$P$3),"算定できません",IF(AND($K$3=1,J12=0,$I12=$P$5),"算定できません",IF(AND($L$3=1,$I12=$P$5),"算定できません",IF(AND($L$3=1,J12=0,$I12=$P$4),"算定できません",""))))</f>
        <v/>
      </c>
      <c r="L12" s="1">
        <f t="shared" si="0"/>
        <v>0</v>
      </c>
    </row>
    <row r="13" spans="1:16" ht="20.45" customHeight="1" x14ac:dyDescent="0.4">
      <c r="A13" s="14" t="s">
        <v>1</v>
      </c>
      <c r="B13" s="7"/>
      <c r="C13" s="7"/>
      <c r="D13" s="7"/>
      <c r="E13" s="12"/>
      <c r="F13" s="12"/>
      <c r="G13" s="12"/>
      <c r="H13" s="5">
        <f t="shared" si="1"/>
        <v>0</v>
      </c>
      <c r="I13" s="15"/>
      <c r="J13" s="10">
        <f t="shared" si="2"/>
        <v>0</v>
      </c>
      <c r="K13" s="23" t="str">
        <f t="shared" si="3"/>
        <v/>
      </c>
      <c r="L13" s="1">
        <f t="shared" si="0"/>
        <v>0</v>
      </c>
    </row>
    <row r="14" spans="1:16" ht="20.45" customHeight="1" x14ac:dyDescent="0.4">
      <c r="A14" s="14" t="s">
        <v>2</v>
      </c>
      <c r="B14" s="7"/>
      <c r="C14" s="7"/>
      <c r="D14" s="7"/>
      <c r="E14" s="12"/>
      <c r="F14" s="12"/>
      <c r="G14" s="12"/>
      <c r="H14" s="5">
        <f t="shared" si="1"/>
        <v>0</v>
      </c>
      <c r="I14" s="15"/>
      <c r="J14" s="10">
        <f t="shared" si="2"/>
        <v>0</v>
      </c>
      <c r="K14" s="23" t="str">
        <f t="shared" si="3"/>
        <v/>
      </c>
      <c r="L14" s="1">
        <f t="shared" si="0"/>
        <v>0</v>
      </c>
    </row>
    <row r="15" spans="1:16" ht="20.45" customHeight="1" x14ac:dyDescent="0.4">
      <c r="A15" s="14" t="s">
        <v>3</v>
      </c>
      <c r="B15" s="7"/>
      <c r="C15" s="7"/>
      <c r="D15" s="7"/>
      <c r="E15" s="12"/>
      <c r="F15" s="12"/>
      <c r="G15" s="12"/>
      <c r="H15" s="5">
        <f t="shared" si="1"/>
        <v>0</v>
      </c>
      <c r="I15" s="15"/>
      <c r="J15" s="10">
        <f t="shared" si="2"/>
        <v>0</v>
      </c>
      <c r="K15" s="23" t="str">
        <f t="shared" si="3"/>
        <v/>
      </c>
      <c r="L15" s="1">
        <f t="shared" si="0"/>
        <v>0</v>
      </c>
    </row>
    <row r="16" spans="1:16" ht="20.45" customHeight="1" x14ac:dyDescent="0.4">
      <c r="A16" s="14" t="s">
        <v>4</v>
      </c>
      <c r="B16" s="7"/>
      <c r="C16" s="7"/>
      <c r="D16" s="7"/>
      <c r="E16" s="12"/>
      <c r="F16" s="12"/>
      <c r="G16" s="12"/>
      <c r="H16" s="5">
        <f t="shared" si="1"/>
        <v>0</v>
      </c>
      <c r="I16" s="15"/>
      <c r="J16" s="10">
        <f t="shared" si="2"/>
        <v>0</v>
      </c>
      <c r="K16" s="23" t="str">
        <f t="shared" si="3"/>
        <v/>
      </c>
      <c r="L16" s="1">
        <f t="shared" si="0"/>
        <v>0</v>
      </c>
    </row>
    <row r="17" spans="1:12" ht="20.45" customHeight="1" x14ac:dyDescent="0.4">
      <c r="A17" s="14" t="s">
        <v>16</v>
      </c>
      <c r="B17" s="7"/>
      <c r="C17" s="7"/>
      <c r="D17" s="7"/>
      <c r="E17" s="12"/>
      <c r="F17" s="12"/>
      <c r="G17" s="12"/>
      <c r="H17" s="5">
        <f t="shared" si="1"/>
        <v>0</v>
      </c>
      <c r="I17" s="15"/>
      <c r="J17" s="10">
        <f t="shared" si="2"/>
        <v>0</v>
      </c>
      <c r="K17" s="23" t="str">
        <f t="shared" si="3"/>
        <v/>
      </c>
      <c r="L17" s="1">
        <f t="shared" si="0"/>
        <v>0</v>
      </c>
    </row>
    <row r="18" spans="1:12" ht="20.45" customHeight="1" x14ac:dyDescent="0.4">
      <c r="A18" s="14" t="s">
        <v>17</v>
      </c>
      <c r="B18" s="7"/>
      <c r="C18" s="7"/>
      <c r="D18" s="7"/>
      <c r="E18" s="12"/>
      <c r="F18" s="12"/>
      <c r="G18" s="12"/>
      <c r="H18" s="5">
        <f t="shared" si="1"/>
        <v>0</v>
      </c>
      <c r="I18" s="15"/>
      <c r="J18" s="10">
        <f t="shared" si="2"/>
        <v>0</v>
      </c>
      <c r="K18" s="23" t="str">
        <f t="shared" si="3"/>
        <v/>
      </c>
      <c r="L18" s="1">
        <f t="shared" si="0"/>
        <v>0</v>
      </c>
    </row>
    <row r="19" spans="1:12" ht="20.45" customHeight="1" x14ac:dyDescent="0.4">
      <c r="A19" s="14" t="s">
        <v>18</v>
      </c>
      <c r="B19" s="7"/>
      <c r="C19" s="7"/>
      <c r="D19" s="7"/>
      <c r="E19" s="12"/>
      <c r="F19" s="12"/>
      <c r="G19" s="12"/>
      <c r="H19" s="5">
        <f t="shared" si="1"/>
        <v>0</v>
      </c>
      <c r="I19" s="15"/>
      <c r="J19" s="10">
        <f t="shared" si="2"/>
        <v>0</v>
      </c>
      <c r="K19" s="23" t="str">
        <f t="shared" si="3"/>
        <v/>
      </c>
      <c r="L19" s="1">
        <f t="shared" si="0"/>
        <v>0</v>
      </c>
    </row>
    <row r="20" spans="1:12" ht="20.45" customHeight="1" x14ac:dyDescent="0.4">
      <c r="A20" s="14" t="s">
        <v>19</v>
      </c>
      <c r="B20" s="7"/>
      <c r="C20" s="7"/>
      <c r="D20" s="7"/>
      <c r="E20" s="12"/>
      <c r="F20" s="12"/>
      <c r="G20" s="12"/>
      <c r="H20" s="5">
        <f t="shared" si="1"/>
        <v>0</v>
      </c>
      <c r="I20" s="15"/>
      <c r="J20" s="10">
        <f t="shared" si="2"/>
        <v>0</v>
      </c>
      <c r="K20" s="23" t="str">
        <f t="shared" si="3"/>
        <v/>
      </c>
      <c r="L20" s="1">
        <f t="shared" si="0"/>
        <v>0</v>
      </c>
    </row>
    <row r="21" spans="1:12" ht="20.45" customHeight="1" x14ac:dyDescent="0.4">
      <c r="A21" s="14" t="s">
        <v>20</v>
      </c>
      <c r="B21" s="7"/>
      <c r="C21" s="7"/>
      <c r="D21" s="7"/>
      <c r="E21" s="12"/>
      <c r="F21" s="12"/>
      <c r="G21" s="12"/>
      <c r="H21" s="5">
        <f t="shared" si="1"/>
        <v>0</v>
      </c>
      <c r="I21" s="15"/>
      <c r="J21" s="10">
        <f t="shared" si="2"/>
        <v>0</v>
      </c>
      <c r="K21" s="23" t="str">
        <f t="shared" si="3"/>
        <v/>
      </c>
      <c r="L21" s="1">
        <f t="shared" si="0"/>
        <v>0</v>
      </c>
    </row>
    <row r="22" spans="1:12" ht="20.45" customHeight="1" x14ac:dyDescent="0.4">
      <c r="A22" s="14" t="s">
        <v>21</v>
      </c>
      <c r="B22" s="7"/>
      <c r="C22" s="7"/>
      <c r="D22" s="7"/>
      <c r="E22" s="12"/>
      <c r="F22" s="12"/>
      <c r="G22" s="12"/>
      <c r="H22" s="5">
        <f t="shared" si="1"/>
        <v>0</v>
      </c>
      <c r="I22" s="15"/>
      <c r="J22" s="10">
        <f t="shared" si="2"/>
        <v>0</v>
      </c>
      <c r="K22" s="23" t="str">
        <f t="shared" si="3"/>
        <v/>
      </c>
      <c r="L22" s="1">
        <f t="shared" si="0"/>
        <v>0</v>
      </c>
    </row>
    <row r="23" spans="1:12" ht="20.45" customHeight="1" x14ac:dyDescent="0.4">
      <c r="A23" s="14" t="s">
        <v>22</v>
      </c>
      <c r="B23" s="3"/>
      <c r="C23" s="3"/>
      <c r="D23" s="3"/>
      <c r="E23" s="5">
        <f>SUMIF($B$11:$B$22,"○",E11:E22)</f>
        <v>0</v>
      </c>
      <c r="F23" s="5">
        <f>SUMIF($B$11:$B$22,"○",F11:F22)</f>
        <v>0</v>
      </c>
      <c r="G23" s="5">
        <f>SUMIF($B$11:$B$22,"○",G11:G22)</f>
        <v>0</v>
      </c>
      <c r="H23" s="5">
        <f>SUMIF($B$11:$B$22,"○",H11:H22)</f>
        <v>0</v>
      </c>
      <c r="I23" s="16">
        <f>SUMIF($B$11:$B$22,"○",I$11:I$22)</f>
        <v>0</v>
      </c>
      <c r="J23" s="10"/>
    </row>
    <row r="24" spans="1:12" ht="20.45" customHeight="1" thickBot="1" x14ac:dyDescent="0.45">
      <c r="A24" s="17" t="s">
        <v>23</v>
      </c>
      <c r="B24" s="18"/>
      <c r="C24" s="18"/>
      <c r="D24" s="18"/>
      <c r="E24" s="19" t="e">
        <f>ROUND(E23/COUNTIF($B11:$B22,"○"),1)</f>
        <v>#DIV/0!</v>
      </c>
      <c r="F24" s="19" t="e">
        <f>ROUND(F23/COUNTIF($B11:$B22,"○"),1)</f>
        <v>#DIV/0!</v>
      </c>
      <c r="G24" s="19" t="e">
        <f>ROUND(G23/COUNTIF($B11:$B22,"○"),1)</f>
        <v>#DIV/0!</v>
      </c>
      <c r="H24" s="19" t="e">
        <f>ROUND(H23/COUNTIF($B11:$B22,"○"),1)</f>
        <v>#DIV/0!</v>
      </c>
      <c r="I24" s="20" t="e">
        <f>ROUND(I23/COUNTIF(B11:B22,"○"),1)</f>
        <v>#DIV/0!</v>
      </c>
      <c r="J24" s="10"/>
    </row>
    <row r="25" spans="1:12" ht="20.45" customHeight="1" thickBot="1" x14ac:dyDescent="0.45">
      <c r="F25" s="6"/>
      <c r="G25" s="6"/>
      <c r="H25" s="6" t="s">
        <v>25</v>
      </c>
      <c r="I25" s="21" t="e">
        <f>IF(H24&gt;=I24,"○","×")</f>
        <v>#DIV/0!</v>
      </c>
      <c r="J25" s="10"/>
    </row>
    <row r="26" spans="1:12" ht="20.45" customHeight="1" x14ac:dyDescent="0.4">
      <c r="I26" s="24" t="str">
        <f>IF(L10&gt;0,"算定できない区分が含まれています！","")</f>
        <v/>
      </c>
      <c r="J26" s="10"/>
    </row>
    <row r="27" spans="1:12" ht="18.600000000000001" customHeight="1" x14ac:dyDescent="0.4">
      <c r="A27" s="26" t="s">
        <v>26</v>
      </c>
      <c r="B27" s="26"/>
      <c r="C27" s="26"/>
      <c r="D27" s="26"/>
      <c r="E27" s="26"/>
      <c r="F27" s="26"/>
      <c r="G27" s="26"/>
      <c r="H27" s="26"/>
      <c r="I27" s="26"/>
      <c r="J27" s="10"/>
    </row>
    <row r="28" spans="1:12" ht="20.45" customHeight="1" x14ac:dyDescent="0.4">
      <c r="A28" s="26" t="s">
        <v>31</v>
      </c>
      <c r="B28" s="26"/>
      <c r="C28" s="26"/>
      <c r="D28" s="26"/>
      <c r="E28" s="26"/>
      <c r="F28" s="26"/>
      <c r="G28" s="26"/>
      <c r="H28" s="26"/>
      <c r="I28" s="26"/>
    </row>
    <row r="29" spans="1:12" ht="59.45" customHeight="1" x14ac:dyDescent="0.4">
      <c r="A29" s="32" t="s">
        <v>46</v>
      </c>
      <c r="B29" s="32"/>
      <c r="C29" s="32"/>
      <c r="D29" s="32"/>
      <c r="E29" s="32"/>
      <c r="F29" s="32"/>
      <c r="G29" s="32"/>
      <c r="H29" s="32"/>
      <c r="I29" s="32"/>
    </row>
    <row r="30" spans="1:12" ht="20.45" customHeight="1" x14ac:dyDescent="0.4">
      <c r="A30" s="26" t="s">
        <v>29</v>
      </c>
      <c r="B30" s="26"/>
      <c r="C30" s="26"/>
      <c r="D30" s="26"/>
      <c r="E30" s="26"/>
      <c r="F30" s="26"/>
      <c r="G30" s="26"/>
      <c r="H30" s="26"/>
      <c r="I30" s="26"/>
    </row>
    <row r="31" spans="1:12" ht="20.45" customHeight="1" x14ac:dyDescent="0.4">
      <c r="A31" s="26" t="s">
        <v>30</v>
      </c>
      <c r="B31" s="26"/>
      <c r="C31" s="26"/>
      <c r="D31" s="26"/>
      <c r="E31" s="26"/>
      <c r="F31" s="26"/>
      <c r="G31" s="26"/>
      <c r="H31" s="26"/>
      <c r="I31" s="26"/>
    </row>
  </sheetData>
  <mergeCells count="10">
    <mergeCell ref="C6:C10"/>
    <mergeCell ref="D6:D10"/>
    <mergeCell ref="H3:I3"/>
    <mergeCell ref="A29:I29"/>
    <mergeCell ref="A1:I1"/>
    <mergeCell ref="A6:A10"/>
    <mergeCell ref="B6:B10"/>
    <mergeCell ref="E6:H6"/>
    <mergeCell ref="I6:I9"/>
    <mergeCell ref="H7:H9"/>
  </mergeCells>
  <phoneticPr fontId="1"/>
  <conditionalFormatting sqref="D11:D13 D15:D22">
    <cfRule type="expression" dxfId="0" priority="1">
      <formula>$L$3=1</formula>
    </cfRule>
  </conditionalFormatting>
  <dataValidations count="5">
    <dataValidation type="list" allowBlank="1" showInputMessage="1" showErrorMessage="1" sqref="I11:I22" xr:uid="{1F32A2B9-38EF-4D7B-849E-6017DC6A0BA8}">
      <formula1>$P$3:$P$5</formula1>
    </dataValidation>
    <dataValidation type="list" allowBlank="1" showInputMessage="1" showErrorMessage="1" sqref="E9:G9" xr:uid="{428D7F32-3186-4E43-A195-5B002DB2C03E}">
      <formula1>"理学療法士,作業療法士,言語聴覚士,心理担当職員,保健師,看護師,准看護師,障害児の療育に関する知識及び経験を有する者であって、障害児の療育の指導を行う業務に５年以上従事した経験を有する者"</formula1>
    </dataValidation>
    <dataValidation type="list" allowBlank="1" showInputMessage="1" showErrorMessage="1" sqref="E10:G10" xr:uid="{F2FC4CBB-9AD2-4A1B-A000-6D11FC4FD3C8}">
      <formula1>"配置,嘱託"</formula1>
    </dataValidation>
    <dataValidation type="list" allowBlank="1" showInputMessage="1" showErrorMessage="1" sqref="B11:D22" xr:uid="{1AE97FEF-0951-4D29-B50A-26498D046FE6}">
      <formula1>"○,ー"</formula1>
    </dataValidation>
    <dataValidation type="list" allowBlank="1" showInputMessage="1" showErrorMessage="1" sqref="F3 H3" xr:uid="{92F0C1BA-DB2C-4AA7-BF0C-0C2B346EF834}">
      <formula1>$N$3:$N$8</formula1>
    </dataValidation>
  </dataValidations>
  <printOptions horizontalCentered="1"/>
  <pageMargins left="0.70866141732283472" right="0.51181102362204722" top="0.55118110236220474" bottom="0.55118110236220474"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t:lpstr>
      <vt:lpst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俊哉(SASAKI Shunya)</dc:creator>
  <cp:lastModifiedBy>横須賀市</cp:lastModifiedBy>
  <cp:lastPrinted>2026-04-07T09:24:03Z</cp:lastPrinted>
  <dcterms:created xsi:type="dcterms:W3CDTF">2026-01-20T01:38:51Z</dcterms:created>
  <dcterms:modified xsi:type="dcterms:W3CDTF">2026-06-16T02:51:59Z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MediaServiceImageTags">
    <vt:lpwstr/>
  </property>
</Properties>
</file>