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5" windowWidth="1468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<sst xmlns="http://schemas.openxmlformats.org/spreadsheetml/2006/main" count="93" uniqueCount="55">
  <si>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</si>
  <si>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</si>
  <si>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</si>
  <si>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</si>
  <si>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</si>
  <si>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</si>
  <si>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</si>
  <si>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</si>
  <si>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</si>
  <si>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</si>
  <si>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</si>
  <si>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</si>
  <si>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</si>
  <si>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</si>
  <si>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</si>
  <si>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B</t>
  </si>
  <si>
    <t>D</t>
  </si>
  <si>
    <t>衣笠町</t>
  </si>
  <si>
    <t xml:space="preserve"> №14</t>
  </si>
  <si>
    <t>林交差点</t>
  </si>
  <si>
    <t>　衣笠ｲﾝﾀ-入口交差点</t>
  </si>
  <si>
    <t>衣笠インター</t>
  </si>
  <si>
    <t>佐原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</si>
  <si>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</si>
  <si>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</si>
  <si>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</si>
  <si>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</si>
  <si>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</si>
  <si>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</si>
  <si>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</si>
  <si>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</si>
  <si>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</si>
  <si>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</si>
  <si>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</si>
  <si>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</si>
  <si>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</si>
  <si>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</si>
  <si>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</si>
  <si>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</si>
  <si>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衣笠インター</t>
  </si>
  <si>
    <t xml:space="preserve"> №14</t>
  </si>
  <si>
    <t>　衣笠ｲﾝﾀ-入口交差点</t>
  </si>
  <si>
    <t>交通量調査結果総括表　（交差点観測地点）</t>
  </si>
  <si>
    <t>交通量の経年変化</t>
  </si>
  <si>
    <t>A+E</t>
  </si>
  <si>
    <t>C+E</t>
  </si>
  <si>
    <t>D</t>
  </si>
  <si>
    <t>B</t>
  </si>
  <si>
    <t>A+E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</si>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</sst>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D1">
      <selection activeCell="U15" sqref="U15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43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14</v>
      </c>
      <c r="P3" s="7" t="s">
        <v>53</v>
      </c>
    </row>
    <row r="4" spans="1:16" ht="16.5" customHeight="1">
      <c r="A4" s="9"/>
      <c r="B4" s="16" t="s">
        <v>17</v>
      </c>
      <c r="C4" s="12" t="s">
        <v>47</v>
      </c>
      <c r="D4" s="13"/>
      <c r="E4" s="13">
        <v>14050</v>
      </c>
      <c r="F4" s="13">
        <v>14506</v>
      </c>
      <c r="G4" s="13">
        <v>14157</v>
      </c>
      <c r="H4" s="13">
        <v>14951</v>
      </c>
      <c r="I4" s="13">
        <v>14771</v>
      </c>
      <c r="J4" s="13">
        <v>15160</v>
      </c>
      <c r="K4" s="13">
        <v>16820</v>
      </c>
      <c r="L4" s="13">
        <v>17543</v>
      </c>
      <c r="M4" s="13">
        <v>16941</v>
      </c>
      <c r="N4" s="13">
        <v>17162</v>
      </c>
      <c r="O4" s="13">
        <v>15924</v>
      </c>
      <c r="P4" s="13">
        <v>16238</v>
      </c>
    </row>
    <row r="5" spans="1:16" ht="16.5" customHeight="1">
      <c r="A5" s="10" t="s">
        <v>18</v>
      </c>
      <c r="B5" s="11" t="s">
        <v>19</v>
      </c>
      <c r="C5" s="12" t="s">
        <v>46</v>
      </c>
      <c r="D5" s="13"/>
      <c r="E5" s="13">
        <v>14914</v>
      </c>
      <c r="F5" s="13">
        <v>15309</v>
      </c>
      <c r="G5" s="13">
        <v>17676</v>
      </c>
      <c r="H5" s="13">
        <v>19805</v>
      </c>
      <c r="I5" s="13">
        <v>20482</v>
      </c>
      <c r="J5" s="13">
        <v>20325</v>
      </c>
      <c r="K5" s="13">
        <v>18019</v>
      </c>
      <c r="L5" s="13">
        <v>19126</v>
      </c>
      <c r="M5" s="13">
        <v>18715</v>
      </c>
      <c r="N5" s="13">
        <v>18002</v>
      </c>
      <c r="O5" s="13">
        <v>16918</v>
      </c>
      <c r="P5" s="13">
        <v>17574</v>
      </c>
    </row>
    <row r="6" spans="1:16" ht="16.5" customHeight="1">
      <c r="A6" s="15" t="s">
        <v>20</v>
      </c>
      <c r="B6" s="17" t="s">
        <v>21</v>
      </c>
      <c r="C6" s="18" t="s">
        <v>48</v>
      </c>
      <c r="D6" s="19"/>
      <c r="E6" s="19"/>
      <c r="F6" s="19"/>
      <c r="G6" s="19">
        <v>12815</v>
      </c>
      <c r="H6" s="19">
        <v>16483</v>
      </c>
      <c r="I6" s="19">
        <v>20216</v>
      </c>
      <c r="J6" s="19">
        <v>14862</v>
      </c>
      <c r="K6" s="19">
        <v>18971</v>
      </c>
      <c r="L6" s="19">
        <v>21470</v>
      </c>
      <c r="M6" s="19">
        <v>20616</v>
      </c>
      <c r="N6" s="19">
        <v>20762</v>
      </c>
      <c r="O6" s="19">
        <v>18383</v>
      </c>
      <c r="P6" s="19">
        <v>20015</v>
      </c>
    </row>
    <row r="7" spans="1:16" ht="16.5" customHeight="1">
      <c r="A7" s="14"/>
      <c r="B7" s="20" t="s">
        <v>22</v>
      </c>
      <c r="C7" s="21" t="s">
        <v>45</v>
      </c>
      <c r="D7" s="22"/>
      <c r="E7" s="22">
        <v>8252</v>
      </c>
      <c r="F7" s="22">
        <v>8303</v>
      </c>
      <c r="G7" s="22">
        <v>16880</v>
      </c>
      <c r="H7" s="22">
        <v>20127</v>
      </c>
      <c r="I7" s="22">
        <v>21881</v>
      </c>
      <c r="J7" s="22">
        <v>17279</v>
      </c>
      <c r="K7" s="22">
        <v>19108</v>
      </c>
      <c r="L7" s="22">
        <v>20637</v>
      </c>
      <c r="M7" s="22">
        <v>20178</v>
      </c>
      <c r="N7" s="22">
        <v>20386</v>
      </c>
      <c r="O7" s="22">
        <v>19455</v>
      </c>
      <c r="P7" s="22">
        <v>22607</v>
      </c>
    </row>
    <row r="9" spans="1:21" s="23" customFormat="1" ht="16.5" customHeight="1">
      <c r="A9" s="1" t="s">
        <v>42</v>
      </c>
      <c r="D9" s="50" t="s">
        <v>54</v>
      </c>
      <c r="U9" s="24" t="s">
        <v>23</v>
      </c>
    </row>
    <row r="10" spans="1:21" s="23" customFormat="1" ht="16.5" customHeight="1">
      <c r="A10" s="51" t="s">
        <v>24</v>
      </c>
      <c r="B10" s="51" t="s">
        <v>25</v>
      </c>
      <c r="C10" s="25"/>
      <c r="D10" s="54" t="s">
        <v>26</v>
      </c>
      <c r="E10" s="55"/>
      <c r="F10" s="55"/>
      <c r="G10" s="55"/>
      <c r="H10" s="55"/>
      <c r="I10" s="56"/>
      <c r="J10" s="54" t="s">
        <v>27</v>
      </c>
      <c r="K10" s="55"/>
      <c r="L10" s="55"/>
      <c r="M10" s="55"/>
      <c r="N10" s="55"/>
      <c r="O10" s="56"/>
      <c r="P10" s="54" t="s">
        <v>28</v>
      </c>
      <c r="Q10" s="55"/>
      <c r="R10" s="55"/>
      <c r="S10" s="55"/>
      <c r="T10" s="55"/>
      <c r="U10" s="56"/>
    </row>
    <row r="11" spans="1:21" s="23" customFormat="1" ht="16.5" customHeight="1">
      <c r="A11" s="53"/>
      <c r="B11" s="53"/>
      <c r="C11" s="26" t="s">
        <v>29</v>
      </c>
      <c r="D11" s="27" t="s">
        <v>30</v>
      </c>
      <c r="E11" s="28" t="s">
        <v>31</v>
      </c>
      <c r="F11" s="28" t="s">
        <v>32</v>
      </c>
      <c r="G11" s="28" t="s">
        <v>33</v>
      </c>
      <c r="H11" s="28" t="s">
        <v>34</v>
      </c>
      <c r="I11" s="57" t="s">
        <v>35</v>
      </c>
      <c r="J11" s="27" t="s">
        <v>30</v>
      </c>
      <c r="K11" s="28" t="s">
        <v>31</v>
      </c>
      <c r="L11" s="28" t="s">
        <v>32</v>
      </c>
      <c r="M11" s="28" t="s">
        <v>33</v>
      </c>
      <c r="N11" s="28" t="s">
        <v>34</v>
      </c>
      <c r="O11" s="57" t="s">
        <v>36</v>
      </c>
      <c r="P11" s="27" t="s">
        <v>30</v>
      </c>
      <c r="Q11" s="28" t="s">
        <v>31</v>
      </c>
      <c r="R11" s="28" t="s">
        <v>32</v>
      </c>
      <c r="S11" s="28" t="s">
        <v>33</v>
      </c>
      <c r="T11" s="28" t="s">
        <v>34</v>
      </c>
      <c r="U11" s="57" t="s">
        <v>36</v>
      </c>
    </row>
    <row r="12" spans="1:21" s="23" customFormat="1" ht="16.5" customHeight="1">
      <c r="A12" s="52"/>
      <c r="B12" s="52"/>
      <c r="C12" s="29"/>
      <c r="D12" s="30" t="s">
        <v>37</v>
      </c>
      <c r="E12" s="31" t="s">
        <v>38</v>
      </c>
      <c r="F12" s="31" t="s">
        <v>38</v>
      </c>
      <c r="G12" s="31" t="s">
        <v>38</v>
      </c>
      <c r="H12" s="31" t="s">
        <v>38</v>
      </c>
      <c r="I12" s="58"/>
      <c r="J12" s="30" t="s">
        <v>38</v>
      </c>
      <c r="K12" s="31" t="s">
        <v>38</v>
      </c>
      <c r="L12" s="31" t="s">
        <v>38</v>
      </c>
      <c r="M12" s="31" t="s">
        <v>38</v>
      </c>
      <c r="N12" s="31" t="s">
        <v>38</v>
      </c>
      <c r="O12" s="58"/>
      <c r="P12" s="30" t="s">
        <v>38</v>
      </c>
      <c r="Q12" s="31" t="s">
        <v>38</v>
      </c>
      <c r="R12" s="31" t="s">
        <v>38</v>
      </c>
      <c r="S12" s="31" t="s">
        <v>38</v>
      </c>
      <c r="T12" s="31" t="s">
        <v>38</v>
      </c>
      <c r="U12" s="58"/>
    </row>
    <row r="13" spans="1:21" s="23" customFormat="1" ht="16.5" customHeight="1">
      <c r="A13" s="32"/>
      <c r="B13" s="33" t="s">
        <v>39</v>
      </c>
      <c r="C13" s="34" t="s">
        <v>44</v>
      </c>
      <c r="D13" s="35">
        <v>6660</v>
      </c>
      <c r="E13" s="36">
        <v>2249</v>
      </c>
      <c r="F13" s="36">
        <v>51</v>
      </c>
      <c r="G13" s="36">
        <v>866</v>
      </c>
      <c r="H13" s="36">
        <f>SUM(D13:G13)</f>
        <v>9826</v>
      </c>
      <c r="I13" s="37">
        <f>(SUM(F13:G13))/H13*100</f>
        <v>9.33238347242011</v>
      </c>
      <c r="J13" s="35">
        <v>7383</v>
      </c>
      <c r="K13" s="36">
        <v>2016</v>
      </c>
      <c r="L13" s="36">
        <v>58</v>
      </c>
      <c r="M13" s="38">
        <v>732</v>
      </c>
      <c r="N13" s="36">
        <f>SUM(J13:M13)</f>
        <v>10189</v>
      </c>
      <c r="O13" s="37">
        <f>(SUM(L13:M13))/N13*100</f>
        <v>7.753459613308469</v>
      </c>
      <c r="P13" s="35">
        <f aca="true" t="shared" si="0" ref="P13:S15">SUM(D13,J13)</f>
        <v>14043</v>
      </c>
      <c r="Q13" s="36">
        <f t="shared" si="0"/>
        <v>4265</v>
      </c>
      <c r="R13" s="36">
        <f t="shared" si="0"/>
        <v>109</v>
      </c>
      <c r="S13" s="38">
        <f t="shared" si="0"/>
        <v>1598</v>
      </c>
      <c r="T13" s="38">
        <f>SUM(P13:S13)</f>
        <v>20015</v>
      </c>
      <c r="U13" s="37">
        <f>(SUM(R13:S13))/T13*100</f>
        <v>8.528603547339495</v>
      </c>
    </row>
    <row r="14" spans="1:21" s="23" customFormat="1" ht="16.5" customHeight="1">
      <c r="A14" s="10" t="s">
        <v>40</v>
      </c>
      <c r="B14" s="39" t="s">
        <v>17</v>
      </c>
      <c r="C14" s="12" t="s">
        <v>15</v>
      </c>
      <c r="D14" s="40">
        <v>6229</v>
      </c>
      <c r="E14" s="41">
        <v>1657</v>
      </c>
      <c r="F14" s="41">
        <v>200</v>
      </c>
      <c r="G14" s="41">
        <v>366</v>
      </c>
      <c r="H14" s="41">
        <f>SUM(D14:G14)</f>
        <v>8452</v>
      </c>
      <c r="I14" s="42">
        <f>(SUM(F14:G14))/H14*100</f>
        <v>6.696639848556554</v>
      </c>
      <c r="J14" s="40">
        <v>6013</v>
      </c>
      <c r="K14" s="41">
        <v>1330</v>
      </c>
      <c r="L14" s="41">
        <v>191</v>
      </c>
      <c r="M14" s="43">
        <v>252</v>
      </c>
      <c r="N14" s="41">
        <f>SUM(J14:M14)</f>
        <v>7786</v>
      </c>
      <c r="O14" s="42">
        <f>(SUM(L14:M14))/N14*100</f>
        <v>5.689699460570254</v>
      </c>
      <c r="P14" s="40">
        <f t="shared" si="0"/>
        <v>12242</v>
      </c>
      <c r="Q14" s="41">
        <f t="shared" si="0"/>
        <v>2987</v>
      </c>
      <c r="R14" s="41">
        <f t="shared" si="0"/>
        <v>391</v>
      </c>
      <c r="S14" s="43">
        <f t="shared" si="0"/>
        <v>618</v>
      </c>
      <c r="T14" s="43">
        <f>SUM(P14:S14)</f>
        <v>16238</v>
      </c>
      <c r="U14" s="42">
        <f>(SUM(R14:S14))/T14*100</f>
        <v>6.21381943589112</v>
      </c>
    </row>
    <row r="15" spans="1:21" s="23" customFormat="1" ht="16.5" customHeight="1">
      <c r="A15" s="15" t="s">
        <v>41</v>
      </c>
      <c r="B15" s="39" t="s">
        <v>22</v>
      </c>
      <c r="C15" s="12" t="s">
        <v>45</v>
      </c>
      <c r="D15" s="40">
        <v>8250</v>
      </c>
      <c r="E15" s="41">
        <v>1796</v>
      </c>
      <c r="F15" s="41">
        <v>96</v>
      </c>
      <c r="G15" s="41">
        <v>735</v>
      </c>
      <c r="H15" s="41">
        <f>SUM(D15:G15)</f>
        <v>10877</v>
      </c>
      <c r="I15" s="42">
        <f>(SUM(F15:G15))/H15*100</f>
        <v>7.639974257607795</v>
      </c>
      <c r="J15" s="40">
        <v>8291</v>
      </c>
      <c r="K15" s="41">
        <v>2495</v>
      </c>
      <c r="L15" s="41">
        <v>100</v>
      </c>
      <c r="M15" s="43">
        <v>844</v>
      </c>
      <c r="N15" s="41">
        <f>SUM(J15:M15)</f>
        <v>11730</v>
      </c>
      <c r="O15" s="42">
        <f>(SUM(L15:M15))/N15*100</f>
        <v>8.04774083546462</v>
      </c>
      <c r="P15" s="40">
        <f t="shared" si="0"/>
        <v>16541</v>
      </c>
      <c r="Q15" s="41">
        <f t="shared" si="0"/>
        <v>4291</v>
      </c>
      <c r="R15" s="41">
        <f t="shared" si="0"/>
        <v>196</v>
      </c>
      <c r="S15" s="43">
        <f t="shared" si="0"/>
        <v>1579</v>
      </c>
      <c r="T15" s="41">
        <f>SUM(P15:S15)</f>
        <v>22607</v>
      </c>
      <c r="U15" s="42">
        <f>(SUM(R15:S15))/T15*100</f>
        <v>7.851550404741895</v>
      </c>
    </row>
    <row r="16" spans="1:21" s="23" customFormat="1" ht="16.5" customHeight="1">
      <c r="A16" s="14"/>
      <c r="B16" s="44" t="s">
        <v>19</v>
      </c>
      <c r="C16" s="45" t="s">
        <v>16</v>
      </c>
      <c r="D16" s="46">
        <v>6844</v>
      </c>
      <c r="E16" s="47">
        <v>1550</v>
      </c>
      <c r="F16" s="47">
        <v>179</v>
      </c>
      <c r="G16" s="47">
        <v>489</v>
      </c>
      <c r="H16" s="47">
        <f>SUM(D16:G16)</f>
        <v>9062</v>
      </c>
      <c r="I16" s="48">
        <f>(SUM(F16:G16))/H16*100</f>
        <v>7.371441182961819</v>
      </c>
      <c r="J16" s="46">
        <v>6296</v>
      </c>
      <c r="K16" s="47">
        <v>1411</v>
      </c>
      <c r="L16" s="47">
        <v>177</v>
      </c>
      <c r="M16" s="49">
        <v>628</v>
      </c>
      <c r="N16" s="47">
        <f>SUM(J16:M16)</f>
        <v>8512</v>
      </c>
      <c r="O16" s="48">
        <f>(SUM(L16:M16))/N16*100</f>
        <v>9.457236842105262</v>
      </c>
      <c r="P16" s="46">
        <f>SUM(D16,J16)</f>
        <v>13140</v>
      </c>
      <c r="Q16" s="47">
        <f>SUM(E16,K16)</f>
        <v>2961</v>
      </c>
      <c r="R16" s="47">
        <f>SUM(F16,L16)</f>
        <v>356</v>
      </c>
      <c r="S16" s="49">
        <f>SUM(G16,M16)</f>
        <v>1117</v>
      </c>
      <c r="T16" s="49">
        <f>SUM(P16:S16)</f>
        <v>17574</v>
      </c>
      <c r="U16" s="48">
        <f>(SUM(R16:S16))/T16*100</f>
        <v>8.381700238989415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2003-07-02T11:49:09Z</cp:lastPrinted>
  <dcterms:created xsi:type="dcterms:W3CDTF">2002-05-16T04:07:37Z</dcterms:created>
  <dcterms:modified xsi:type="dcterms:W3CDTF">2007-03-14T08:22:09Z</dcterms:modified>
  <cp:category/>
  <cp:version/>
  <cp:contentType/>
  <cp:contentStatus/>
</cp:coreProperties>
</file>