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'Sheet1'!$A$1:$U$18</definedName>
  </definedNames>
  <calcPr fullCalcOnLoad="1"/>
</workbook>
</file>

<file path=xl/sharedStrings.xml><?xml version="1.0" encoding="utf-8"?>
<sst xmlns="http://schemas.openxmlformats.org/spreadsheetml/2006/main" count="103" uniqueCount="55">
  <si>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</si>
  <si>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</si>
  <si>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</si>
  <si>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</si>
  <si>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</si>
  <si>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</si>
  <si>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</si>
  <si>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</si>
  <si>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</si>
  <si>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</si>
  <si>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</si>
  <si>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</si>
  <si>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</si>
  <si>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</si>
  <si>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</si>
  <si>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</si>
  <si>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</si>
  <si>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</si>
  <si>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</si>
  <si>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E</t>
  </si>
  <si>
    <t>汐入</t>
  </si>
  <si>
    <t xml:space="preserve"> №34</t>
  </si>
  <si>
    <t>上町</t>
  </si>
  <si>
    <t>　坂本町交差点</t>
  </si>
  <si>
    <t>鶴が丘</t>
  </si>
  <si>
    <t>池上十字路</t>
  </si>
  <si>
    <t>坂本小学校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</si>
  <si>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</si>
  <si>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</si>
  <si>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</si>
  <si>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</si>
  <si>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</si>
  <si>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</si>
  <si>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</si>
  <si>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</si>
  <si>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</si>
  <si>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</si>
  <si>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</si>
  <si>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</si>
  <si>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</si>
  <si>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</si>
  <si>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</si>
  <si>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№34</t>
  </si>
  <si>
    <t>E</t>
  </si>
  <si>
    <t>-</t>
  </si>
  <si>
    <t>交通量調査結果総括表　（交差点観測地点）</t>
  </si>
  <si>
    <t>交通量の経年変化</t>
  </si>
  <si>
    <t>-</t>
  </si>
  <si>
    <t>‐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</si>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</sst>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176" fontId="6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6" fillId="0" borderId="18" xfId="0" applyNumberFormat="1" applyFont="1" applyBorder="1" applyAlignment="1" applyProtection="1">
      <alignment horizontal="right" vertical="center"/>
      <protection locked="0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vertical="center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176" fontId="6" fillId="0" borderId="28" xfId="0" applyNumberFormat="1" applyFont="1" applyBorder="1" applyAlignment="1" applyProtection="1">
      <alignment horizontal="right" vertical="center"/>
      <protection locked="0"/>
    </xf>
    <xf numFmtId="176" fontId="6" fillId="0" borderId="2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1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right" vertical="center"/>
    </xf>
    <xf numFmtId="49" fontId="0" fillId="0" borderId="37" xfId="0" applyNumberForma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workbookViewId="0" topLeftCell="A1">
      <selection activeCell="I21" sqref="I2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46</v>
      </c>
      <c r="C1" s="3"/>
      <c r="P1" s="4" t="s">
        <v>0</v>
      </c>
    </row>
    <row r="2" spans="1:16" ht="16.5" customHeight="1">
      <c r="A2" s="64" t="s">
        <v>1</v>
      </c>
      <c r="B2" s="64" t="s">
        <v>2</v>
      </c>
      <c r="C2" s="64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65"/>
      <c r="B3" s="65"/>
      <c r="C3" s="65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14</v>
      </c>
      <c r="P3" s="7" t="s">
        <v>53</v>
      </c>
    </row>
    <row r="4" spans="1:16" ht="16.5" customHeight="1">
      <c r="A4" s="13"/>
      <c r="B4" s="14" t="s">
        <v>20</v>
      </c>
      <c r="C4" s="9" t="s">
        <v>15</v>
      </c>
      <c r="D4" s="15"/>
      <c r="E4" s="15"/>
      <c r="F4" s="15"/>
      <c r="G4" s="15"/>
      <c r="H4" s="15"/>
      <c r="I4" s="15"/>
      <c r="J4" s="15"/>
      <c r="K4" s="15">
        <v>9689</v>
      </c>
      <c r="L4" s="15">
        <v>10121</v>
      </c>
      <c r="M4" s="15">
        <v>10011</v>
      </c>
      <c r="N4" s="15">
        <v>10595</v>
      </c>
      <c r="O4" s="15">
        <v>10186</v>
      </c>
      <c r="P4" s="15">
        <v>10843</v>
      </c>
    </row>
    <row r="5" spans="1:16" ht="16.5" customHeight="1">
      <c r="A5" s="13" t="s">
        <v>21</v>
      </c>
      <c r="B5" s="16" t="s">
        <v>22</v>
      </c>
      <c r="C5" s="10" t="s">
        <v>16</v>
      </c>
      <c r="D5" s="17"/>
      <c r="E5" s="17"/>
      <c r="F5" s="17"/>
      <c r="G5" s="17"/>
      <c r="H5" s="17"/>
      <c r="I5" s="17"/>
      <c r="J5" s="17"/>
      <c r="K5" s="18">
        <v>4664</v>
      </c>
      <c r="L5" s="17">
        <v>5039</v>
      </c>
      <c r="M5" s="17">
        <v>5280</v>
      </c>
      <c r="N5" s="17">
        <v>5933</v>
      </c>
      <c r="O5" s="17">
        <v>5859</v>
      </c>
      <c r="P5" s="17">
        <v>6371</v>
      </c>
    </row>
    <row r="6" spans="1:16" ht="16.5" customHeight="1">
      <c r="A6" s="12" t="s">
        <v>23</v>
      </c>
      <c r="B6" s="16" t="s">
        <v>24</v>
      </c>
      <c r="C6" s="10" t="s">
        <v>17</v>
      </c>
      <c r="D6" s="17"/>
      <c r="E6" s="17"/>
      <c r="F6" s="17"/>
      <c r="G6" s="17"/>
      <c r="H6" s="17"/>
      <c r="I6" s="17"/>
      <c r="J6" s="17"/>
      <c r="K6" s="17">
        <v>3318</v>
      </c>
      <c r="L6" s="17">
        <v>3898</v>
      </c>
      <c r="M6" s="17">
        <v>3934</v>
      </c>
      <c r="N6" s="17">
        <v>3847</v>
      </c>
      <c r="O6" s="17">
        <v>3646</v>
      </c>
      <c r="P6" s="17">
        <v>3954</v>
      </c>
    </row>
    <row r="7" spans="1:16" ht="16.5" customHeight="1">
      <c r="A7" s="13"/>
      <c r="B7" s="16" t="s">
        <v>25</v>
      </c>
      <c r="C7" s="10" t="s">
        <v>18</v>
      </c>
      <c r="D7" s="17"/>
      <c r="E7" s="17"/>
      <c r="F7" s="17"/>
      <c r="G7" s="17"/>
      <c r="H7" s="17"/>
      <c r="I7" s="17"/>
      <c r="J7" s="17"/>
      <c r="K7" s="17">
        <v>9004</v>
      </c>
      <c r="L7" s="17">
        <v>8620</v>
      </c>
      <c r="M7" s="17">
        <v>9861</v>
      </c>
      <c r="N7" s="17">
        <v>10367</v>
      </c>
      <c r="O7" s="17">
        <v>10677</v>
      </c>
      <c r="P7" s="17">
        <v>11824</v>
      </c>
    </row>
    <row r="8" spans="1:16" ht="16.5" customHeight="1">
      <c r="A8" s="11"/>
      <c r="B8" s="19" t="s">
        <v>26</v>
      </c>
      <c r="C8" s="20" t="s">
        <v>19</v>
      </c>
      <c r="D8" s="21"/>
      <c r="E8" s="21"/>
      <c r="F8" s="21"/>
      <c r="G8" s="21"/>
      <c r="H8" s="21"/>
      <c r="I8" s="21"/>
      <c r="J8" s="21"/>
      <c r="K8" s="21">
        <v>301</v>
      </c>
      <c r="L8" s="21">
        <v>348</v>
      </c>
      <c r="M8" s="21">
        <v>304</v>
      </c>
      <c r="N8" s="21">
        <v>460</v>
      </c>
      <c r="O8" s="21">
        <v>130</v>
      </c>
      <c r="P8" s="21">
        <v>144</v>
      </c>
    </row>
    <row r="10" spans="1:21" s="22" customFormat="1" ht="16.5" customHeight="1">
      <c r="A10" s="1" t="s">
        <v>45</v>
      </c>
      <c r="D10" s="50" t="s">
        <v>54</v>
      </c>
      <c r="U10" s="23" t="s">
        <v>27</v>
      </c>
    </row>
    <row r="11" spans="1:21" s="22" customFormat="1" ht="16.5" customHeight="1">
      <c r="A11" s="64" t="s">
        <v>28</v>
      </c>
      <c r="B11" s="64" t="s">
        <v>29</v>
      </c>
      <c r="C11" s="24"/>
      <c r="D11" s="59" t="s">
        <v>30</v>
      </c>
      <c r="E11" s="60"/>
      <c r="F11" s="60"/>
      <c r="G11" s="60"/>
      <c r="H11" s="60"/>
      <c r="I11" s="61"/>
      <c r="J11" s="59" t="s">
        <v>31</v>
      </c>
      <c r="K11" s="60"/>
      <c r="L11" s="60"/>
      <c r="M11" s="60"/>
      <c r="N11" s="60"/>
      <c r="O11" s="61"/>
      <c r="P11" s="59" t="s">
        <v>32</v>
      </c>
      <c r="Q11" s="60"/>
      <c r="R11" s="60"/>
      <c r="S11" s="60"/>
      <c r="T11" s="60"/>
      <c r="U11" s="61"/>
    </row>
    <row r="12" spans="1:21" s="22" customFormat="1" ht="16.5" customHeight="1">
      <c r="A12" s="66"/>
      <c r="B12" s="66"/>
      <c r="C12" s="25" t="s">
        <v>33</v>
      </c>
      <c r="D12" s="26" t="s">
        <v>34</v>
      </c>
      <c r="E12" s="27" t="s">
        <v>35</v>
      </c>
      <c r="F12" s="27" t="s">
        <v>36</v>
      </c>
      <c r="G12" s="27" t="s">
        <v>37</v>
      </c>
      <c r="H12" s="27" t="s">
        <v>38</v>
      </c>
      <c r="I12" s="62" t="s">
        <v>39</v>
      </c>
      <c r="J12" s="26" t="s">
        <v>40</v>
      </c>
      <c r="K12" s="27" t="s">
        <v>35</v>
      </c>
      <c r="L12" s="27" t="s">
        <v>36</v>
      </c>
      <c r="M12" s="27" t="s">
        <v>37</v>
      </c>
      <c r="N12" s="27" t="s">
        <v>38</v>
      </c>
      <c r="O12" s="62" t="s">
        <v>39</v>
      </c>
      <c r="P12" s="26" t="s">
        <v>40</v>
      </c>
      <c r="Q12" s="27" t="s">
        <v>35</v>
      </c>
      <c r="R12" s="27" t="s">
        <v>36</v>
      </c>
      <c r="S12" s="27" t="s">
        <v>37</v>
      </c>
      <c r="T12" s="27" t="s">
        <v>38</v>
      </c>
      <c r="U12" s="62" t="s">
        <v>39</v>
      </c>
    </row>
    <row r="13" spans="1:21" s="22" customFormat="1" ht="16.5" customHeight="1">
      <c r="A13" s="65"/>
      <c r="B13" s="65"/>
      <c r="C13" s="28"/>
      <c r="D13" s="29" t="s">
        <v>41</v>
      </c>
      <c r="E13" s="30" t="s">
        <v>41</v>
      </c>
      <c r="F13" s="30" t="s">
        <v>41</v>
      </c>
      <c r="G13" s="30" t="s">
        <v>41</v>
      </c>
      <c r="H13" s="30" t="s">
        <v>41</v>
      </c>
      <c r="I13" s="63"/>
      <c r="J13" s="29" t="s">
        <v>41</v>
      </c>
      <c r="K13" s="30" t="s">
        <v>41</v>
      </c>
      <c r="L13" s="30" t="s">
        <v>41</v>
      </c>
      <c r="M13" s="30" t="s">
        <v>41</v>
      </c>
      <c r="N13" s="30" t="s">
        <v>41</v>
      </c>
      <c r="O13" s="63"/>
      <c r="P13" s="29" t="s">
        <v>41</v>
      </c>
      <c r="Q13" s="30" t="s">
        <v>41</v>
      </c>
      <c r="R13" s="30" t="s">
        <v>41</v>
      </c>
      <c r="S13" s="30" t="s">
        <v>41</v>
      </c>
      <c r="T13" s="30" t="s">
        <v>41</v>
      </c>
      <c r="U13" s="63"/>
    </row>
    <row r="14" spans="1:21" s="22" customFormat="1" ht="16.5" customHeight="1">
      <c r="A14" s="31"/>
      <c r="B14" s="32" t="s">
        <v>20</v>
      </c>
      <c r="C14" s="9" t="s">
        <v>15</v>
      </c>
      <c r="D14" s="33">
        <v>3766</v>
      </c>
      <c r="E14" s="34">
        <v>668</v>
      </c>
      <c r="F14" s="34">
        <v>238</v>
      </c>
      <c r="G14" s="34">
        <v>151</v>
      </c>
      <c r="H14" s="51">
        <f>SUM(D14:G14)</f>
        <v>4823</v>
      </c>
      <c r="I14" s="52">
        <f>(SUM(F14:G14))/H14*100</f>
        <v>8.065519386274103</v>
      </c>
      <c r="J14" s="33">
        <v>4658</v>
      </c>
      <c r="K14" s="34">
        <v>889</v>
      </c>
      <c r="L14" s="34">
        <v>236</v>
      </c>
      <c r="M14" s="35">
        <v>237</v>
      </c>
      <c r="N14" s="51">
        <f>SUM(J14:M14)</f>
        <v>6020</v>
      </c>
      <c r="O14" s="52">
        <f>(SUM(L14:M14))/N14*100</f>
        <v>7.857142857142857</v>
      </c>
      <c r="P14" s="55">
        <f aca="true" t="shared" si="0" ref="P14:S16">SUM(D14,J14)</f>
        <v>8424</v>
      </c>
      <c r="Q14" s="51">
        <f t="shared" si="0"/>
        <v>1557</v>
      </c>
      <c r="R14" s="51">
        <f t="shared" si="0"/>
        <v>474</v>
      </c>
      <c r="S14" s="56">
        <f t="shared" si="0"/>
        <v>388</v>
      </c>
      <c r="T14" s="56">
        <f>SUM(P14:S14)</f>
        <v>10843</v>
      </c>
      <c r="U14" s="52">
        <f>(SUM(R14:S14))/T14*100</f>
        <v>7.949829383012082</v>
      </c>
    </row>
    <row r="15" spans="1:21" s="22" customFormat="1" ht="16.5" customHeight="1">
      <c r="A15" s="36" t="s">
        <v>42</v>
      </c>
      <c r="B15" s="37" t="s">
        <v>22</v>
      </c>
      <c r="C15" s="10" t="s">
        <v>16</v>
      </c>
      <c r="D15" s="38">
        <v>2475</v>
      </c>
      <c r="E15" s="39">
        <v>665</v>
      </c>
      <c r="F15" s="39">
        <v>48</v>
      </c>
      <c r="G15" s="39">
        <v>111</v>
      </c>
      <c r="H15" s="53">
        <f>SUM(D15:G15)</f>
        <v>3299</v>
      </c>
      <c r="I15" s="54">
        <f>(SUM(F15:G15))/H15*100</f>
        <v>4.819642315853289</v>
      </c>
      <c r="J15" s="38">
        <v>2219</v>
      </c>
      <c r="K15" s="39">
        <v>637</v>
      </c>
      <c r="L15" s="39">
        <v>66</v>
      </c>
      <c r="M15" s="40">
        <v>150</v>
      </c>
      <c r="N15" s="53">
        <f>SUM(J15:M15)</f>
        <v>3072</v>
      </c>
      <c r="O15" s="54">
        <f>(SUM(L15:M15))/N15*100</f>
        <v>7.03125</v>
      </c>
      <c r="P15" s="57">
        <f t="shared" si="0"/>
        <v>4694</v>
      </c>
      <c r="Q15" s="53">
        <f t="shared" si="0"/>
        <v>1302</v>
      </c>
      <c r="R15" s="53">
        <f t="shared" si="0"/>
        <v>114</v>
      </c>
      <c r="S15" s="58">
        <f t="shared" si="0"/>
        <v>261</v>
      </c>
      <c r="T15" s="58">
        <f>SUM(P15:S15)</f>
        <v>6371</v>
      </c>
      <c r="U15" s="54">
        <f>(SUM(R15:S15))/T15*100</f>
        <v>5.88604614660179</v>
      </c>
    </row>
    <row r="16" spans="1:21" s="22" customFormat="1" ht="16.5" customHeight="1">
      <c r="A16" s="41" t="s">
        <v>23</v>
      </c>
      <c r="B16" s="37" t="s">
        <v>24</v>
      </c>
      <c r="C16" s="10" t="s">
        <v>17</v>
      </c>
      <c r="D16" s="38">
        <v>1545</v>
      </c>
      <c r="E16" s="39">
        <v>291</v>
      </c>
      <c r="F16" s="39">
        <v>66</v>
      </c>
      <c r="G16" s="39">
        <v>61</v>
      </c>
      <c r="H16" s="53">
        <f>SUM(D16:G16)</f>
        <v>1963</v>
      </c>
      <c r="I16" s="54">
        <f>(SUM(F16:G16))/H16*100</f>
        <v>6.469689251146205</v>
      </c>
      <c r="J16" s="38">
        <v>1611</v>
      </c>
      <c r="K16" s="39">
        <v>290</v>
      </c>
      <c r="L16" s="39">
        <v>53</v>
      </c>
      <c r="M16" s="40">
        <v>37</v>
      </c>
      <c r="N16" s="53">
        <f>SUM(J16:M16)</f>
        <v>1991</v>
      </c>
      <c r="O16" s="54">
        <f>(SUM(L16:M16))/N16*100</f>
        <v>4.520341536916122</v>
      </c>
      <c r="P16" s="57">
        <f t="shared" si="0"/>
        <v>3156</v>
      </c>
      <c r="Q16" s="53">
        <f t="shared" si="0"/>
        <v>581</v>
      </c>
      <c r="R16" s="53">
        <f t="shared" si="0"/>
        <v>119</v>
      </c>
      <c r="S16" s="58">
        <f t="shared" si="0"/>
        <v>98</v>
      </c>
      <c r="T16" s="53">
        <f>SUM(P16:S16)</f>
        <v>3954</v>
      </c>
      <c r="U16" s="54">
        <f>(SUM(R16:S16))/T16*100</f>
        <v>5.48811330298432</v>
      </c>
    </row>
    <row r="17" spans="1:21" s="22" customFormat="1" ht="16.5" customHeight="1">
      <c r="A17" s="31"/>
      <c r="B17" s="37" t="s">
        <v>25</v>
      </c>
      <c r="C17" s="10" t="s">
        <v>18</v>
      </c>
      <c r="D17" s="42">
        <v>4754</v>
      </c>
      <c r="E17" s="43">
        <v>1150</v>
      </c>
      <c r="F17" s="43">
        <v>182</v>
      </c>
      <c r="G17" s="43">
        <v>253</v>
      </c>
      <c r="H17" s="53">
        <f>SUM(D17:G17)</f>
        <v>6339</v>
      </c>
      <c r="I17" s="54">
        <f>(SUM(F17:G17))/H17*100</f>
        <v>6.862281116895409</v>
      </c>
      <c r="J17" s="42">
        <v>4160</v>
      </c>
      <c r="K17" s="43">
        <v>992</v>
      </c>
      <c r="L17" s="43">
        <v>179</v>
      </c>
      <c r="M17" s="44">
        <v>154</v>
      </c>
      <c r="N17" s="53">
        <f>SUM(J17:M17)</f>
        <v>5485</v>
      </c>
      <c r="O17" s="54">
        <f>(SUM(L17:M17))/N17*100</f>
        <v>6.071103008204194</v>
      </c>
      <c r="P17" s="57">
        <f aca="true" t="shared" si="1" ref="P17:S18">SUM(D17,J17)</f>
        <v>8914</v>
      </c>
      <c r="Q17" s="53">
        <f t="shared" si="1"/>
        <v>2142</v>
      </c>
      <c r="R17" s="53">
        <f t="shared" si="1"/>
        <v>361</v>
      </c>
      <c r="S17" s="58">
        <f t="shared" si="1"/>
        <v>407</v>
      </c>
      <c r="T17" s="53">
        <f>SUM(P17:S17)</f>
        <v>11824</v>
      </c>
      <c r="U17" s="54">
        <f>(SUM(R17:S17))/T17*100</f>
        <v>6.495263870094722</v>
      </c>
    </row>
    <row r="18" spans="1:21" s="22" customFormat="1" ht="16.5" customHeight="1">
      <c r="A18" s="45"/>
      <c r="B18" s="46" t="s">
        <v>26</v>
      </c>
      <c r="C18" s="20" t="s">
        <v>43</v>
      </c>
      <c r="D18" s="47">
        <v>108</v>
      </c>
      <c r="E18" s="48">
        <v>34</v>
      </c>
      <c r="F18" s="48">
        <v>0</v>
      </c>
      <c r="G18" s="48">
        <v>2</v>
      </c>
      <c r="H18" s="67">
        <f>SUM(D18:G18)</f>
        <v>144</v>
      </c>
      <c r="I18" s="68">
        <f>(SUM(F18:G18))/H18*100</f>
        <v>1.3888888888888888</v>
      </c>
      <c r="J18" s="47" t="s">
        <v>44</v>
      </c>
      <c r="K18" s="48" t="s">
        <v>44</v>
      </c>
      <c r="L18" s="48" t="s">
        <v>44</v>
      </c>
      <c r="M18" s="49" t="s">
        <v>44</v>
      </c>
      <c r="N18" s="69" t="s">
        <v>47</v>
      </c>
      <c r="O18" s="70" t="s">
        <v>48</v>
      </c>
      <c r="P18" s="71">
        <f t="shared" si="1"/>
        <v>108</v>
      </c>
      <c r="Q18" s="67">
        <f t="shared" si="1"/>
        <v>34</v>
      </c>
      <c r="R18" s="67">
        <f t="shared" si="1"/>
        <v>0</v>
      </c>
      <c r="S18" s="72">
        <f t="shared" si="1"/>
        <v>2</v>
      </c>
      <c r="T18" s="67">
        <f>SUM(P18:S18)</f>
        <v>144</v>
      </c>
      <c r="U18" s="68">
        <f>(SUM(R18:S18))/T18*100</f>
        <v>1.3888888888888888</v>
      </c>
    </row>
  </sheetData>
  <mergeCells count="11">
    <mergeCell ref="A2:A3"/>
    <mergeCell ref="B2:B3"/>
    <mergeCell ref="C2:C3"/>
    <mergeCell ref="A11:A13"/>
    <mergeCell ref="B11:B13"/>
    <mergeCell ref="D11:I11"/>
    <mergeCell ref="J11:O11"/>
    <mergeCell ref="P11:U11"/>
    <mergeCell ref="I12:I13"/>
    <mergeCell ref="O12:O13"/>
    <mergeCell ref="U12:U13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2007-03-16T02:19:31Z</cp:lastPrinted>
  <dcterms:created xsi:type="dcterms:W3CDTF">2002-05-16T04:07:37Z</dcterms:created>
  <dcterms:modified xsi:type="dcterms:W3CDTF">2007-03-16T02:19:33Z</dcterms:modified>
  <cp:category/>
  <cp:version/>
  <cp:contentType/>
  <cp:contentStatus/>
</cp:coreProperties>
</file>