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60" windowWidth="15480" windowHeight="7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'Sheet1'!$A$1:$U$16</definedName>
  </definedNames>
  <calcPr fullCalcOnLoad="1"/>
</workbook>
</file>

<file path=xl/sharedStrings.xml><?xml version="1.0" encoding="utf-8"?>
<sst xmlns="http://schemas.openxmlformats.org/spreadsheetml/2006/main" count="93" uniqueCount="50">
  <si>
    <t>自動車類合計：台／12h（7:00-19:00)</t>
  </si>
  <si>
    <t>調　査　地　点　名</t>
  </si>
  <si>
    <t>方　　向</t>
  </si>
  <si>
    <t>断面</t>
  </si>
  <si>
    <t>昭和</t>
  </si>
  <si>
    <t>昭和</t>
  </si>
  <si>
    <t>平成</t>
  </si>
  <si>
    <t>54年度</t>
  </si>
  <si>
    <t>56年度</t>
  </si>
  <si>
    <t>58年度</t>
  </si>
  <si>
    <t>元年度</t>
  </si>
  <si>
    <t>３年度</t>
  </si>
  <si>
    <t>５年度</t>
  </si>
  <si>
    <t>11年度</t>
  </si>
  <si>
    <t>13年度</t>
  </si>
  <si>
    <t>A</t>
  </si>
  <si>
    <t>久里浜</t>
  </si>
  <si>
    <t>公郷町</t>
  </si>
  <si>
    <t xml:space="preserve"> №49</t>
  </si>
  <si>
    <t>北久里浜駅</t>
  </si>
  <si>
    <t>　北久里浜駅前交差点</t>
  </si>
  <si>
    <t>大津町</t>
  </si>
  <si>
    <t>交通量調査結果総括表　（交差点観測地点）</t>
  </si>
  <si>
    <t>自動車類合計：台／12h (7:00-19:00)</t>
  </si>
  <si>
    <t>調　査　地　点　名</t>
  </si>
  <si>
    <t>方　　　向</t>
  </si>
  <si>
    <t>流　入　計</t>
  </si>
  <si>
    <t>流　出　計</t>
  </si>
  <si>
    <t>断　面　計</t>
  </si>
  <si>
    <t>断面</t>
  </si>
  <si>
    <t>小型乗用</t>
  </si>
  <si>
    <t>小型貨物</t>
  </si>
  <si>
    <t>大型乗用</t>
  </si>
  <si>
    <t>大型貨物</t>
  </si>
  <si>
    <t>合計</t>
  </si>
  <si>
    <t>大型車    混入率  (％)</t>
  </si>
  <si>
    <t>小型乗用</t>
  </si>
  <si>
    <t>(台)</t>
  </si>
  <si>
    <t xml:space="preserve"> №49</t>
  </si>
  <si>
    <t>大津町</t>
  </si>
  <si>
    <t>交通量の経年変化</t>
  </si>
  <si>
    <t>60年度</t>
  </si>
  <si>
    <t>62年度</t>
  </si>
  <si>
    <t>７年度</t>
  </si>
  <si>
    <t>９年度</t>
  </si>
  <si>
    <t>C</t>
  </si>
  <si>
    <t>B</t>
  </si>
  <si>
    <t>D</t>
  </si>
  <si>
    <t>16年度</t>
  </si>
  <si>
    <t>調査日 2004.10.26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</si>
</sst>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_ "/>
  </numFmts>
  <fonts count="8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8.5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6" fillId="0" borderId="6" xfId="0" applyNumberFormat="1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vertical="center"/>
    </xf>
    <xf numFmtId="176" fontId="6" fillId="0" borderId="9" xfId="0" applyNumberFormat="1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176" fontId="6" fillId="0" borderId="20" xfId="0" applyNumberFormat="1" applyFont="1" applyBorder="1" applyAlignment="1">
      <alignment horizontal="right" vertical="center"/>
    </xf>
    <xf numFmtId="176" fontId="6" fillId="0" borderId="21" xfId="0" applyNumberFormat="1" applyFont="1" applyBorder="1" applyAlignment="1">
      <alignment horizontal="right" vertical="center"/>
    </xf>
    <xf numFmtId="177" fontId="6" fillId="0" borderId="22" xfId="0" applyNumberFormat="1" applyFont="1" applyBorder="1" applyAlignment="1">
      <alignment horizontal="right" vertical="center"/>
    </xf>
    <xf numFmtId="176" fontId="6" fillId="0" borderId="23" xfId="0" applyNumberFormat="1" applyFont="1" applyBorder="1" applyAlignment="1">
      <alignment horizontal="right" vertical="center"/>
    </xf>
    <xf numFmtId="0" fontId="1" fillId="0" borderId="19" xfId="0" applyFont="1" applyBorder="1" applyAlignment="1">
      <alignment horizontal="left" vertical="center"/>
    </xf>
    <xf numFmtId="176" fontId="6" fillId="0" borderId="24" xfId="0" applyNumberFormat="1" applyFont="1" applyBorder="1" applyAlignment="1">
      <alignment horizontal="right" vertical="center"/>
    </xf>
    <xf numFmtId="176" fontId="6" fillId="0" borderId="25" xfId="0" applyNumberFormat="1" applyFont="1" applyBorder="1" applyAlignment="1">
      <alignment horizontal="right" vertical="center"/>
    </xf>
    <xf numFmtId="177" fontId="6" fillId="0" borderId="26" xfId="0" applyNumberFormat="1" applyFont="1" applyBorder="1" applyAlignment="1">
      <alignment horizontal="right" vertical="center"/>
    </xf>
    <xf numFmtId="176" fontId="6" fillId="0" borderId="27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4" fillId="0" borderId="9" xfId="0" applyFont="1" applyBorder="1" applyAlignment="1">
      <alignment vertical="center" wrapText="1"/>
    </xf>
    <xf numFmtId="176" fontId="6" fillId="0" borderId="28" xfId="0" applyNumberFormat="1" applyFont="1" applyBorder="1" applyAlignment="1">
      <alignment horizontal="right" vertical="center"/>
    </xf>
    <xf numFmtId="176" fontId="6" fillId="0" borderId="29" xfId="0" applyNumberFormat="1" applyFont="1" applyBorder="1" applyAlignment="1">
      <alignment horizontal="right" vertical="center"/>
    </xf>
    <xf numFmtId="176" fontId="6" fillId="0" borderId="30" xfId="0" applyNumberFormat="1" applyFont="1" applyBorder="1" applyAlignment="1">
      <alignment horizontal="right" vertical="center"/>
    </xf>
    <xf numFmtId="0" fontId="1" fillId="0" borderId="0" xfId="0" applyFont="1" applyAlignment="1">
      <alignment/>
    </xf>
    <xf numFmtId="176" fontId="6" fillId="0" borderId="31" xfId="0" applyNumberFormat="1" applyFont="1" applyBorder="1" applyAlignment="1">
      <alignment horizontal="right" vertical="center"/>
    </xf>
    <xf numFmtId="177" fontId="6" fillId="0" borderId="32" xfId="0" applyNumberFormat="1" applyFont="1" applyBorder="1" applyAlignment="1">
      <alignment horizontal="right" vertical="center"/>
    </xf>
    <xf numFmtId="176" fontId="6" fillId="0" borderId="33" xfId="0" applyNumberFormat="1" applyFont="1" applyBorder="1" applyAlignment="1">
      <alignment horizontal="right" vertical="center"/>
    </xf>
    <xf numFmtId="176" fontId="6" fillId="0" borderId="34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77" fontId="6" fillId="0" borderId="40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view="pageBreakPreview" zoomScaleSheetLayoutView="100" workbookViewId="0" topLeftCell="A1">
      <selection activeCell="J18" sqref="J18"/>
    </sheetView>
  </sheetViews>
  <sheetFormatPr defaultColWidth="9.00390625" defaultRowHeight="13.5"/>
  <cols>
    <col min="1" max="1" width="20.625" style="2" customWidth="1"/>
    <col min="2" max="2" width="14.625" style="2" customWidth="1"/>
    <col min="3" max="3" width="3.625" style="2" customWidth="1"/>
    <col min="4" max="21" width="6.125" style="2" customWidth="1"/>
    <col min="22" max="16384" width="9.00390625" style="2" customWidth="1"/>
  </cols>
  <sheetData>
    <row r="1" spans="1:16" ht="16.5" customHeight="1">
      <c r="A1" s="1" t="s">
        <v>40</v>
      </c>
      <c r="C1" s="3"/>
      <c r="P1" s="4" t="s">
        <v>0</v>
      </c>
    </row>
    <row r="2" spans="1:16" ht="16.5" customHeight="1">
      <c r="A2" s="52" t="s">
        <v>1</v>
      </c>
      <c r="B2" s="52" t="s">
        <v>2</v>
      </c>
      <c r="C2" s="52" t="s">
        <v>3</v>
      </c>
      <c r="D2" s="5" t="s">
        <v>4</v>
      </c>
      <c r="E2" s="6" t="s">
        <v>5</v>
      </c>
      <c r="F2" s="5" t="s">
        <v>5</v>
      </c>
      <c r="G2" s="6" t="s">
        <v>5</v>
      </c>
      <c r="H2" s="5" t="s">
        <v>5</v>
      </c>
      <c r="I2" s="6" t="s">
        <v>6</v>
      </c>
      <c r="J2" s="5" t="s">
        <v>6</v>
      </c>
      <c r="K2" s="6" t="s">
        <v>6</v>
      </c>
      <c r="L2" s="5" t="s">
        <v>6</v>
      </c>
      <c r="M2" s="6" t="s">
        <v>6</v>
      </c>
      <c r="N2" s="5" t="s">
        <v>6</v>
      </c>
      <c r="O2" s="5" t="s">
        <v>6</v>
      </c>
      <c r="P2" s="5" t="s">
        <v>6</v>
      </c>
    </row>
    <row r="3" spans="1:16" ht="16.5" customHeight="1">
      <c r="A3" s="53"/>
      <c r="B3" s="53"/>
      <c r="C3" s="53"/>
      <c r="D3" s="7" t="s">
        <v>7</v>
      </c>
      <c r="E3" s="8" t="s">
        <v>8</v>
      </c>
      <c r="F3" s="7" t="s">
        <v>9</v>
      </c>
      <c r="G3" s="8" t="s">
        <v>41</v>
      </c>
      <c r="H3" s="7" t="s">
        <v>42</v>
      </c>
      <c r="I3" s="8" t="s">
        <v>10</v>
      </c>
      <c r="J3" s="7" t="s">
        <v>11</v>
      </c>
      <c r="K3" s="8" t="s">
        <v>12</v>
      </c>
      <c r="L3" s="7" t="s">
        <v>43</v>
      </c>
      <c r="M3" s="8" t="s">
        <v>44</v>
      </c>
      <c r="N3" s="7" t="s">
        <v>13</v>
      </c>
      <c r="O3" s="7" t="s">
        <v>14</v>
      </c>
      <c r="P3" s="7" t="s">
        <v>48</v>
      </c>
    </row>
    <row r="4" spans="1:16" ht="16.5" customHeight="1">
      <c r="A4" s="16"/>
      <c r="B4" s="17" t="s">
        <v>17</v>
      </c>
      <c r="C4" s="9" t="s">
        <v>15</v>
      </c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>
        <v>6918</v>
      </c>
      <c r="P4" s="10">
        <v>7355</v>
      </c>
    </row>
    <row r="5" spans="1:16" ht="16.5" customHeight="1">
      <c r="A5" s="15" t="s">
        <v>18</v>
      </c>
      <c r="B5" s="18" t="s">
        <v>19</v>
      </c>
      <c r="C5" s="11" t="s">
        <v>45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>
        <v>4524</v>
      </c>
      <c r="P5" s="12">
        <v>5184</v>
      </c>
    </row>
    <row r="6" spans="1:16" ht="16.5" customHeight="1">
      <c r="A6" s="16" t="s">
        <v>20</v>
      </c>
      <c r="B6" s="18" t="s">
        <v>21</v>
      </c>
      <c r="C6" s="11" t="s">
        <v>46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>
        <v>25115</v>
      </c>
      <c r="P6" s="12">
        <v>26961</v>
      </c>
    </row>
    <row r="7" spans="1:16" ht="16.5" customHeight="1">
      <c r="A7" s="14"/>
      <c r="B7" s="19" t="s">
        <v>16</v>
      </c>
      <c r="C7" s="20" t="s">
        <v>47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>
        <v>32229</v>
      </c>
      <c r="P7" s="13">
        <v>34454</v>
      </c>
    </row>
    <row r="9" spans="1:21" s="21" customFormat="1" ht="16.5" customHeight="1">
      <c r="A9" s="1" t="s">
        <v>22</v>
      </c>
      <c r="D9" s="47" t="s">
        <v>49</v>
      </c>
      <c r="U9" s="22" t="s">
        <v>23</v>
      </c>
    </row>
    <row r="10" spans="1:21" s="21" customFormat="1" ht="16.5" customHeight="1">
      <c r="A10" s="52" t="s">
        <v>24</v>
      </c>
      <c r="B10" s="52" t="s">
        <v>25</v>
      </c>
      <c r="C10" s="23"/>
      <c r="D10" s="55" t="s">
        <v>26</v>
      </c>
      <c r="E10" s="56"/>
      <c r="F10" s="56"/>
      <c r="G10" s="56"/>
      <c r="H10" s="56"/>
      <c r="I10" s="57"/>
      <c r="J10" s="55" t="s">
        <v>27</v>
      </c>
      <c r="K10" s="56"/>
      <c r="L10" s="56"/>
      <c r="M10" s="56"/>
      <c r="N10" s="56"/>
      <c r="O10" s="57"/>
      <c r="P10" s="55" t="s">
        <v>28</v>
      </c>
      <c r="Q10" s="56"/>
      <c r="R10" s="56"/>
      <c r="S10" s="56"/>
      <c r="T10" s="56"/>
      <c r="U10" s="57"/>
    </row>
    <row r="11" spans="1:21" s="21" customFormat="1" ht="16.5" customHeight="1">
      <c r="A11" s="54"/>
      <c r="B11" s="54"/>
      <c r="C11" s="24" t="s">
        <v>29</v>
      </c>
      <c r="D11" s="25" t="s">
        <v>30</v>
      </c>
      <c r="E11" s="26" t="s">
        <v>31</v>
      </c>
      <c r="F11" s="26" t="s">
        <v>32</v>
      </c>
      <c r="G11" s="26" t="s">
        <v>33</v>
      </c>
      <c r="H11" s="26" t="s">
        <v>34</v>
      </c>
      <c r="I11" s="58" t="s">
        <v>35</v>
      </c>
      <c r="J11" s="25" t="s">
        <v>36</v>
      </c>
      <c r="K11" s="26" t="s">
        <v>31</v>
      </c>
      <c r="L11" s="26" t="s">
        <v>32</v>
      </c>
      <c r="M11" s="26" t="s">
        <v>33</v>
      </c>
      <c r="N11" s="26" t="s">
        <v>34</v>
      </c>
      <c r="O11" s="58" t="s">
        <v>35</v>
      </c>
      <c r="P11" s="25" t="s">
        <v>36</v>
      </c>
      <c r="Q11" s="26" t="s">
        <v>31</v>
      </c>
      <c r="R11" s="26" t="s">
        <v>32</v>
      </c>
      <c r="S11" s="26" t="s">
        <v>33</v>
      </c>
      <c r="T11" s="26" t="s">
        <v>34</v>
      </c>
      <c r="U11" s="58" t="s">
        <v>35</v>
      </c>
    </row>
    <row r="12" spans="1:21" s="21" customFormat="1" ht="16.5" customHeight="1">
      <c r="A12" s="53"/>
      <c r="B12" s="53"/>
      <c r="C12" s="27"/>
      <c r="D12" s="28" t="s">
        <v>37</v>
      </c>
      <c r="E12" s="29" t="s">
        <v>37</v>
      </c>
      <c r="F12" s="29" t="s">
        <v>37</v>
      </c>
      <c r="G12" s="29" t="s">
        <v>37</v>
      </c>
      <c r="H12" s="29" t="s">
        <v>37</v>
      </c>
      <c r="I12" s="59"/>
      <c r="J12" s="28" t="s">
        <v>37</v>
      </c>
      <c r="K12" s="29" t="s">
        <v>37</v>
      </c>
      <c r="L12" s="29" t="s">
        <v>37</v>
      </c>
      <c r="M12" s="29" t="s">
        <v>37</v>
      </c>
      <c r="N12" s="29" t="s">
        <v>37</v>
      </c>
      <c r="O12" s="59"/>
      <c r="P12" s="28" t="s">
        <v>37</v>
      </c>
      <c r="Q12" s="29" t="s">
        <v>37</v>
      </c>
      <c r="R12" s="29" t="s">
        <v>37</v>
      </c>
      <c r="S12" s="29" t="s">
        <v>37</v>
      </c>
      <c r="T12" s="29" t="s">
        <v>37</v>
      </c>
      <c r="U12" s="59"/>
    </row>
    <row r="13" spans="1:21" s="21" customFormat="1" ht="16.5" customHeight="1">
      <c r="A13" s="30"/>
      <c r="B13" s="31" t="s">
        <v>17</v>
      </c>
      <c r="C13" s="9" t="s">
        <v>15</v>
      </c>
      <c r="D13" s="32">
        <v>3499</v>
      </c>
      <c r="E13" s="33">
        <v>784</v>
      </c>
      <c r="F13" s="33">
        <v>17</v>
      </c>
      <c r="G13" s="33">
        <v>136</v>
      </c>
      <c r="H13" s="38">
        <f>SUM(D13:G13)</f>
        <v>4436</v>
      </c>
      <c r="I13" s="39">
        <f>(SUM(F13:G13))/H13*100</f>
        <v>3.4490532010820556</v>
      </c>
      <c r="J13" s="32">
        <v>2220</v>
      </c>
      <c r="K13" s="33">
        <v>586</v>
      </c>
      <c r="L13" s="33">
        <v>9</v>
      </c>
      <c r="M13" s="35">
        <v>104</v>
      </c>
      <c r="N13" s="38">
        <f>SUM(J13:M13)</f>
        <v>2919</v>
      </c>
      <c r="O13" s="39">
        <f>(SUM(L13:M13))/N13*100</f>
        <v>3.8711887632750943</v>
      </c>
      <c r="P13" s="32">
        <f aca="true" t="shared" si="0" ref="P13:S14">SUM(D13,J13)</f>
        <v>5719</v>
      </c>
      <c r="Q13" s="33">
        <f t="shared" si="0"/>
        <v>1370</v>
      </c>
      <c r="R13" s="33">
        <f t="shared" si="0"/>
        <v>26</v>
      </c>
      <c r="S13" s="35">
        <f t="shared" si="0"/>
        <v>240</v>
      </c>
      <c r="T13" s="35">
        <f>SUM(P13:S13)</f>
        <v>7355</v>
      </c>
      <c r="U13" s="34">
        <f>(SUM(R13:S13))/T13*100</f>
        <v>3.6165873555404486</v>
      </c>
    </row>
    <row r="14" spans="1:21" s="21" customFormat="1" ht="16.5" customHeight="1">
      <c r="A14" s="36" t="s">
        <v>38</v>
      </c>
      <c r="B14" s="18" t="s">
        <v>19</v>
      </c>
      <c r="C14" s="11" t="s">
        <v>45</v>
      </c>
      <c r="D14" s="37">
        <v>2082</v>
      </c>
      <c r="E14" s="38">
        <v>252</v>
      </c>
      <c r="F14" s="38">
        <v>230</v>
      </c>
      <c r="G14" s="38">
        <v>47</v>
      </c>
      <c r="H14" s="38">
        <f>SUM(D14:G14)</f>
        <v>2611</v>
      </c>
      <c r="I14" s="39">
        <f>(SUM(F14:G14))/H14*100</f>
        <v>10.608962083492916</v>
      </c>
      <c r="J14" s="37">
        <v>2024</v>
      </c>
      <c r="K14" s="38">
        <v>259</v>
      </c>
      <c r="L14" s="38">
        <v>247</v>
      </c>
      <c r="M14" s="40">
        <v>43</v>
      </c>
      <c r="N14" s="38">
        <f>SUM(J14:M14)</f>
        <v>2573</v>
      </c>
      <c r="O14" s="39">
        <f>(SUM(L14:M14))/N14*100</f>
        <v>11.270890011659542</v>
      </c>
      <c r="P14" s="37">
        <f t="shared" si="0"/>
        <v>4106</v>
      </c>
      <c r="Q14" s="38">
        <f t="shared" si="0"/>
        <v>511</v>
      </c>
      <c r="R14" s="38">
        <f t="shared" si="0"/>
        <v>477</v>
      </c>
      <c r="S14" s="40">
        <f t="shared" si="0"/>
        <v>90</v>
      </c>
      <c r="T14" s="40">
        <f>SUM(P14:S14)</f>
        <v>5184</v>
      </c>
      <c r="U14" s="39">
        <f>(SUM(R14:S14))/T14*100</f>
        <v>10.9375</v>
      </c>
    </row>
    <row r="15" spans="1:21" s="21" customFormat="1" ht="16.5" customHeight="1">
      <c r="A15" s="41" t="s">
        <v>20</v>
      </c>
      <c r="B15" s="18" t="s">
        <v>39</v>
      </c>
      <c r="C15" s="11" t="s">
        <v>46</v>
      </c>
      <c r="D15" s="37">
        <v>8918</v>
      </c>
      <c r="E15" s="38">
        <v>2288</v>
      </c>
      <c r="F15" s="38">
        <v>43</v>
      </c>
      <c r="G15" s="38">
        <v>710</v>
      </c>
      <c r="H15" s="38">
        <f>SUM(D15:G15)</f>
        <v>11959</v>
      </c>
      <c r="I15" s="39">
        <f>(SUM(F15:G15))/H15*100</f>
        <v>6.296513086378459</v>
      </c>
      <c r="J15" s="37">
        <v>11332</v>
      </c>
      <c r="K15" s="38">
        <v>2607</v>
      </c>
      <c r="L15" s="38">
        <v>87</v>
      </c>
      <c r="M15" s="40">
        <v>976</v>
      </c>
      <c r="N15" s="48">
        <f>SUM(J15:M15)</f>
        <v>15002</v>
      </c>
      <c r="O15" s="49">
        <f>(SUM(L15:M15))/N15*100</f>
        <v>7.085721903746167</v>
      </c>
      <c r="P15" s="50">
        <f aca="true" t="shared" si="1" ref="P15:S16">SUM(D15,J15)</f>
        <v>20250</v>
      </c>
      <c r="Q15" s="48">
        <f t="shared" si="1"/>
        <v>4895</v>
      </c>
      <c r="R15" s="48">
        <f t="shared" si="1"/>
        <v>130</v>
      </c>
      <c r="S15" s="51">
        <f t="shared" si="1"/>
        <v>1686</v>
      </c>
      <c r="T15" s="48">
        <f>SUM(P15:S15)</f>
        <v>26961</v>
      </c>
      <c r="U15" s="49">
        <f>(SUM(R15:S15))/T15*100</f>
        <v>6.735655205667445</v>
      </c>
    </row>
    <row r="16" spans="1:21" s="21" customFormat="1" ht="16.5" customHeight="1">
      <c r="A16" s="42"/>
      <c r="B16" s="43" t="s">
        <v>16</v>
      </c>
      <c r="C16" s="20" t="s">
        <v>47</v>
      </c>
      <c r="D16" s="44">
        <v>13476</v>
      </c>
      <c r="E16" s="45">
        <v>3111</v>
      </c>
      <c r="F16" s="45">
        <v>333</v>
      </c>
      <c r="G16" s="45">
        <v>1051</v>
      </c>
      <c r="H16" s="45">
        <f>SUM(D16:G16)</f>
        <v>17971</v>
      </c>
      <c r="I16" s="60">
        <f>(SUM(F16:G16))/H16*100</f>
        <v>7.701296533303656</v>
      </c>
      <c r="J16" s="44">
        <v>12399</v>
      </c>
      <c r="K16" s="45">
        <v>2983</v>
      </c>
      <c r="L16" s="45">
        <v>280</v>
      </c>
      <c r="M16" s="46">
        <v>821</v>
      </c>
      <c r="N16" s="45">
        <f>SUM(J16:M16)</f>
        <v>16483</v>
      </c>
      <c r="O16" s="60">
        <f>(SUM(L16:M16))/N16*100</f>
        <v>6.679609294424559</v>
      </c>
      <c r="P16" s="44">
        <f t="shared" si="1"/>
        <v>25875</v>
      </c>
      <c r="Q16" s="45">
        <f t="shared" si="1"/>
        <v>6094</v>
      </c>
      <c r="R16" s="45">
        <f t="shared" si="1"/>
        <v>613</v>
      </c>
      <c r="S16" s="46">
        <f t="shared" si="1"/>
        <v>1872</v>
      </c>
      <c r="T16" s="45">
        <f>SUM(P16:S16)</f>
        <v>34454</v>
      </c>
      <c r="U16" s="60">
        <f>(SUM(R16:S16))/T16*100</f>
        <v>7.212515237708248</v>
      </c>
    </row>
  </sheetData>
  <mergeCells count="11">
    <mergeCell ref="D10:I10"/>
    <mergeCell ref="J10:O10"/>
    <mergeCell ref="P10:U10"/>
    <mergeCell ref="I11:I12"/>
    <mergeCell ref="O11:O12"/>
    <mergeCell ref="U11:U12"/>
    <mergeCell ref="A2:A3"/>
    <mergeCell ref="B2:B3"/>
    <mergeCell ref="C2:C3"/>
    <mergeCell ref="A10:A12"/>
    <mergeCell ref="B10:B12"/>
  </mergeCells>
  <printOptions/>
  <pageMargins left="0.75" right="0.75" top="1" bottom="1" header="0.512" footer="0.512"/>
  <pageSetup fitToHeight="1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道路工学システム部</dc:creator>
  <cp:keywords/>
  <dc:description/>
  <cp:lastModifiedBy>横須賀市</cp:lastModifiedBy>
  <cp:lastPrinted>2007-03-16T02:14:11Z</cp:lastPrinted>
  <dcterms:created xsi:type="dcterms:W3CDTF">2002-05-16T04:07:37Z</dcterms:created>
  <dcterms:modified xsi:type="dcterms:W3CDTF">2007-03-16T02:14:21Z</dcterms:modified>
  <cp:category/>
  <cp:version/>
  <cp:contentType/>
  <cp:contentStatus/>
</cp:coreProperties>
</file>