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<sst xmlns="http://schemas.openxmlformats.org/spreadsheetml/2006/main" count="89" uniqueCount="46">
  <si>
    <t>自動車類合計：台／12h（7:00-19:00)</t>
  </si>
  <si>
    <t>調　査　地　点　名</t>
  </si>
  <si>
    <t>方　　向</t>
  </si>
  <si>
    <t>断面</t>
  </si>
  <si>
    <t>昭和</t>
  </si>
  <si>
    <t>昭和</t>
  </si>
  <si>
    <t>平成</t>
  </si>
  <si>
    <t>54年度</t>
  </si>
  <si>
    <t>56年度</t>
  </si>
  <si>
    <t>58年度</t>
  </si>
  <si>
    <t>元年度</t>
  </si>
  <si>
    <t>３年度</t>
  </si>
  <si>
    <t>５年度</t>
  </si>
  <si>
    <t>11年度</t>
  </si>
  <si>
    <t>13年度</t>
  </si>
  <si>
    <t>交通量調査結果総括表　（交差点観測地点）</t>
  </si>
  <si>
    <t>自動車類合計：台／12h (7:00-19:00)</t>
  </si>
  <si>
    <t>調　査　地　点　名</t>
  </si>
  <si>
    <t>方　　　向</t>
  </si>
  <si>
    <t>流　入　計</t>
  </si>
  <si>
    <t>流　出　計</t>
  </si>
  <si>
    <t>断　面　計</t>
  </si>
  <si>
    <t>断面</t>
  </si>
  <si>
    <t>小型乗用</t>
  </si>
  <si>
    <t>小型貨物</t>
  </si>
  <si>
    <t>大型乗用</t>
  </si>
  <si>
    <t>大型貨物</t>
  </si>
  <si>
    <t>合計</t>
  </si>
  <si>
    <t>大型車    混入率  (％)</t>
  </si>
  <si>
    <t>小型乗用</t>
  </si>
  <si>
    <t>(台)</t>
  </si>
  <si>
    <t>交通量の経年変化</t>
  </si>
  <si>
    <t>60年度</t>
  </si>
  <si>
    <t>62年度</t>
  </si>
  <si>
    <t>７年度</t>
  </si>
  <si>
    <t>９年度</t>
  </si>
  <si>
    <t>B</t>
  </si>
  <si>
    <t>16年度</t>
  </si>
  <si>
    <t>調査日 2004.10.26</t>
  </si>
  <si>
    <t xml:space="preserve"> №52</t>
  </si>
  <si>
    <t>武５丁目交差点</t>
  </si>
  <si>
    <t>横須賀三崎線</t>
  </si>
  <si>
    <t>林</t>
  </si>
  <si>
    <t>C</t>
  </si>
  <si>
    <t>A</t>
  </si>
  <si>
    <t>D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</si>
</sst>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</numFmts>
  <fonts count="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.5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vertical="center"/>
    </xf>
    <xf numFmtId="176" fontId="6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4" fillId="0" borderId="12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176" fontId="6" fillId="0" borderId="20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177" fontId="6" fillId="0" borderId="22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6" fontId="6" fillId="0" borderId="25" xfId="0" applyNumberFormat="1" applyFont="1" applyBorder="1" applyAlignment="1">
      <alignment horizontal="right" vertical="center"/>
    </xf>
    <xf numFmtId="177" fontId="6" fillId="0" borderId="26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176" fontId="6" fillId="0" borderId="28" xfId="0" applyNumberFormat="1" applyFont="1" applyBorder="1" applyAlignment="1">
      <alignment horizontal="right" vertical="center"/>
    </xf>
    <xf numFmtId="176" fontId="6" fillId="0" borderId="29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76" fontId="6" fillId="0" borderId="31" xfId="0" applyNumberFormat="1" applyFont="1" applyBorder="1" applyAlignment="1">
      <alignment horizontal="right" vertical="center"/>
    </xf>
    <xf numFmtId="177" fontId="6" fillId="0" borderId="32" xfId="0" applyNumberFormat="1" applyFont="1" applyBorder="1" applyAlignment="1">
      <alignment horizontal="right" vertical="center"/>
    </xf>
    <xf numFmtId="176" fontId="6" fillId="0" borderId="33" xfId="0" applyNumberFormat="1" applyFont="1" applyBorder="1" applyAlignment="1">
      <alignment horizontal="right" vertical="center"/>
    </xf>
    <xf numFmtId="176" fontId="6" fillId="0" borderId="34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177" fontId="6" fillId="0" borderId="4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view="pageBreakPreview" zoomScaleSheetLayoutView="100" workbookViewId="0" topLeftCell="A1">
      <selection activeCell="A16" sqref="A16:U16"/>
    </sheetView>
  </sheetViews>
  <sheetFormatPr defaultColWidth="9.00390625" defaultRowHeight="13.5"/>
  <cols>
    <col min="1" max="1" width="20.625" style="2" customWidth="1"/>
    <col min="2" max="2" width="14.625" style="2" customWidth="1"/>
    <col min="3" max="3" width="3.625" style="2" customWidth="1"/>
    <col min="4" max="21" width="6.125" style="2" customWidth="1"/>
    <col min="22" max="16384" width="9.00390625" style="2" customWidth="1"/>
  </cols>
  <sheetData>
    <row r="1" spans="1:16" ht="16.5" customHeight="1">
      <c r="A1" s="1" t="s">
        <v>31</v>
      </c>
      <c r="C1" s="3"/>
      <c r="P1" s="4" t="s">
        <v>0</v>
      </c>
    </row>
    <row r="2" spans="1:16" ht="16.5" customHeight="1">
      <c r="A2" s="49" t="s">
        <v>1</v>
      </c>
      <c r="B2" s="49" t="s">
        <v>2</v>
      </c>
      <c r="C2" s="49" t="s">
        <v>3</v>
      </c>
      <c r="D2" s="5" t="s">
        <v>4</v>
      </c>
      <c r="E2" s="6" t="s">
        <v>5</v>
      </c>
      <c r="F2" s="5" t="s">
        <v>5</v>
      </c>
      <c r="G2" s="6" t="s">
        <v>5</v>
      </c>
      <c r="H2" s="5" t="s">
        <v>5</v>
      </c>
      <c r="I2" s="6" t="s">
        <v>6</v>
      </c>
      <c r="J2" s="5" t="s">
        <v>6</v>
      </c>
      <c r="K2" s="6" t="s">
        <v>6</v>
      </c>
      <c r="L2" s="5" t="s">
        <v>6</v>
      </c>
      <c r="M2" s="6" t="s">
        <v>6</v>
      </c>
      <c r="N2" s="5" t="s">
        <v>6</v>
      </c>
      <c r="O2" s="5" t="s">
        <v>6</v>
      </c>
      <c r="P2" s="5" t="s">
        <v>6</v>
      </c>
    </row>
    <row r="3" spans="1:16" ht="16.5" customHeight="1">
      <c r="A3" s="50"/>
      <c r="B3" s="50"/>
      <c r="C3" s="50"/>
      <c r="D3" s="7" t="s">
        <v>7</v>
      </c>
      <c r="E3" s="8" t="s">
        <v>8</v>
      </c>
      <c r="F3" s="7" t="s">
        <v>9</v>
      </c>
      <c r="G3" s="8" t="s">
        <v>32</v>
      </c>
      <c r="H3" s="7" t="s">
        <v>33</v>
      </c>
      <c r="I3" s="8" t="s">
        <v>10</v>
      </c>
      <c r="J3" s="7" t="s">
        <v>11</v>
      </c>
      <c r="K3" s="8" t="s">
        <v>12</v>
      </c>
      <c r="L3" s="7" t="s">
        <v>34</v>
      </c>
      <c r="M3" s="8" t="s">
        <v>35</v>
      </c>
      <c r="N3" s="7" t="s">
        <v>13</v>
      </c>
      <c r="O3" s="7" t="s">
        <v>14</v>
      </c>
      <c r="P3" s="7" t="s">
        <v>37</v>
      </c>
    </row>
    <row r="4" spans="1:16" ht="16.5" customHeight="1">
      <c r="A4" s="18"/>
      <c r="B4" s="14"/>
      <c r="C4" s="9" t="s">
        <v>44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>
        <v>1185</v>
      </c>
    </row>
    <row r="5" spans="1:16" ht="16.5" customHeight="1">
      <c r="A5" s="19" t="s">
        <v>39</v>
      </c>
      <c r="B5" s="15" t="s">
        <v>41</v>
      </c>
      <c r="C5" s="11" t="s">
        <v>36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>
        <v>1816</v>
      </c>
    </row>
    <row r="6" spans="1:16" ht="16.5" customHeight="1">
      <c r="A6" s="20" t="s">
        <v>40</v>
      </c>
      <c r="B6" s="15" t="s">
        <v>42</v>
      </c>
      <c r="C6" s="11" t="s">
        <v>43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>
        <v>1190</v>
      </c>
    </row>
    <row r="7" spans="1:16" ht="16.5" customHeight="1">
      <c r="A7" s="21"/>
      <c r="B7" s="16"/>
      <c r="C7" s="17" t="s">
        <v>45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>
        <v>163</v>
      </c>
    </row>
    <row r="9" spans="1:21" s="22" customFormat="1" ht="16.5" customHeight="1">
      <c r="A9" s="1" t="s">
        <v>15</v>
      </c>
      <c r="D9" s="44" t="s">
        <v>38</v>
      </c>
      <c r="U9" s="23" t="s">
        <v>16</v>
      </c>
    </row>
    <row r="10" spans="1:21" s="22" customFormat="1" ht="16.5" customHeight="1">
      <c r="A10" s="49" t="s">
        <v>17</v>
      </c>
      <c r="B10" s="49" t="s">
        <v>18</v>
      </c>
      <c r="C10" s="24"/>
      <c r="D10" s="52" t="s">
        <v>19</v>
      </c>
      <c r="E10" s="53"/>
      <c r="F10" s="53"/>
      <c r="G10" s="53"/>
      <c r="H10" s="53"/>
      <c r="I10" s="54"/>
      <c r="J10" s="52" t="s">
        <v>20</v>
      </c>
      <c r="K10" s="53"/>
      <c r="L10" s="53"/>
      <c r="M10" s="53"/>
      <c r="N10" s="53"/>
      <c r="O10" s="54"/>
      <c r="P10" s="52" t="s">
        <v>21</v>
      </c>
      <c r="Q10" s="53"/>
      <c r="R10" s="53"/>
      <c r="S10" s="53"/>
      <c r="T10" s="53"/>
      <c r="U10" s="54"/>
    </row>
    <row r="11" spans="1:21" s="22" customFormat="1" ht="16.5" customHeight="1">
      <c r="A11" s="51"/>
      <c r="B11" s="51"/>
      <c r="C11" s="25" t="s">
        <v>22</v>
      </c>
      <c r="D11" s="26" t="s">
        <v>23</v>
      </c>
      <c r="E11" s="27" t="s">
        <v>24</v>
      </c>
      <c r="F11" s="27" t="s">
        <v>25</v>
      </c>
      <c r="G11" s="27" t="s">
        <v>26</v>
      </c>
      <c r="H11" s="27" t="s">
        <v>27</v>
      </c>
      <c r="I11" s="55" t="s">
        <v>28</v>
      </c>
      <c r="J11" s="26" t="s">
        <v>29</v>
      </c>
      <c r="K11" s="27" t="s">
        <v>24</v>
      </c>
      <c r="L11" s="27" t="s">
        <v>25</v>
      </c>
      <c r="M11" s="27" t="s">
        <v>26</v>
      </c>
      <c r="N11" s="27" t="s">
        <v>27</v>
      </c>
      <c r="O11" s="55" t="s">
        <v>28</v>
      </c>
      <c r="P11" s="26" t="s">
        <v>29</v>
      </c>
      <c r="Q11" s="27" t="s">
        <v>24</v>
      </c>
      <c r="R11" s="27" t="s">
        <v>25</v>
      </c>
      <c r="S11" s="27" t="s">
        <v>26</v>
      </c>
      <c r="T11" s="27" t="s">
        <v>27</v>
      </c>
      <c r="U11" s="55" t="s">
        <v>28</v>
      </c>
    </row>
    <row r="12" spans="1:21" s="22" customFormat="1" ht="16.5" customHeight="1">
      <c r="A12" s="50"/>
      <c r="B12" s="50"/>
      <c r="C12" s="28"/>
      <c r="D12" s="29" t="s">
        <v>30</v>
      </c>
      <c r="E12" s="30" t="s">
        <v>30</v>
      </c>
      <c r="F12" s="30" t="s">
        <v>30</v>
      </c>
      <c r="G12" s="30" t="s">
        <v>30</v>
      </c>
      <c r="H12" s="30" t="s">
        <v>30</v>
      </c>
      <c r="I12" s="56"/>
      <c r="J12" s="29" t="s">
        <v>30</v>
      </c>
      <c r="K12" s="30" t="s">
        <v>30</v>
      </c>
      <c r="L12" s="30" t="s">
        <v>30</v>
      </c>
      <c r="M12" s="30" t="s">
        <v>30</v>
      </c>
      <c r="N12" s="30" t="s">
        <v>30</v>
      </c>
      <c r="O12" s="56"/>
      <c r="P12" s="29" t="s">
        <v>30</v>
      </c>
      <c r="Q12" s="30" t="s">
        <v>30</v>
      </c>
      <c r="R12" s="30" t="s">
        <v>30</v>
      </c>
      <c r="S12" s="30" t="s">
        <v>30</v>
      </c>
      <c r="T12" s="30" t="s">
        <v>30</v>
      </c>
      <c r="U12" s="56"/>
    </row>
    <row r="13" spans="1:21" s="22" customFormat="1" ht="16.5" customHeight="1">
      <c r="A13" s="31"/>
      <c r="B13" s="14"/>
      <c r="C13" s="9" t="s">
        <v>44</v>
      </c>
      <c r="D13" s="32">
        <v>75</v>
      </c>
      <c r="E13" s="33">
        <v>15</v>
      </c>
      <c r="F13" s="33">
        <v>0</v>
      </c>
      <c r="G13" s="33">
        <v>3</v>
      </c>
      <c r="H13" s="37">
        <f>SUM(D13:G13)</f>
        <v>93</v>
      </c>
      <c r="I13" s="38">
        <f>(SUM(F13:G13))/H13*100</f>
        <v>3.225806451612903</v>
      </c>
      <c r="J13" s="32">
        <v>884</v>
      </c>
      <c r="K13" s="33">
        <v>180</v>
      </c>
      <c r="L13" s="33">
        <v>5</v>
      </c>
      <c r="M13" s="35">
        <v>23</v>
      </c>
      <c r="N13" s="37">
        <f>SUM(J13:M13)</f>
        <v>1092</v>
      </c>
      <c r="O13" s="38">
        <f>(SUM(L13:M13))/N13*100</f>
        <v>2.564102564102564</v>
      </c>
      <c r="P13" s="32">
        <f>SUM(D13,J13)</f>
        <v>959</v>
      </c>
      <c r="Q13" s="33">
        <f>SUM(E13,K13)</f>
        <v>195</v>
      </c>
      <c r="R13" s="33">
        <f>SUM(F13,L13)</f>
        <v>5</v>
      </c>
      <c r="S13" s="35">
        <f>SUM(G13,M13)</f>
        <v>26</v>
      </c>
      <c r="T13" s="35">
        <f>SUM(P13:S13)</f>
        <v>1185</v>
      </c>
      <c r="U13" s="34">
        <f>(SUM(R13:S13))/T13*100</f>
        <v>2.6160337552742616</v>
      </c>
    </row>
    <row r="14" spans="1:21" s="22" customFormat="1" ht="16.5" customHeight="1">
      <c r="A14" s="19" t="s">
        <v>39</v>
      </c>
      <c r="B14" s="15" t="s">
        <v>41</v>
      </c>
      <c r="C14" s="11" t="s">
        <v>36</v>
      </c>
      <c r="D14" s="36">
        <v>1110</v>
      </c>
      <c r="E14" s="37">
        <v>202</v>
      </c>
      <c r="F14" s="37">
        <v>4</v>
      </c>
      <c r="G14" s="37">
        <v>26</v>
      </c>
      <c r="H14" s="37">
        <f>SUM(D14:G14)</f>
        <v>1342</v>
      </c>
      <c r="I14" s="38">
        <f>(SUM(F14:G14))/H14*100</f>
        <v>2.235469448584203</v>
      </c>
      <c r="J14" s="36">
        <v>413</v>
      </c>
      <c r="K14" s="37">
        <v>40</v>
      </c>
      <c r="L14" s="37">
        <v>5</v>
      </c>
      <c r="M14" s="39">
        <v>16</v>
      </c>
      <c r="N14" s="37">
        <f>SUM(J14:M14)</f>
        <v>474</v>
      </c>
      <c r="O14" s="38">
        <f>(SUM(L14:M14))/N14*100</f>
        <v>4.430379746835443</v>
      </c>
      <c r="P14" s="36">
        <f aca="true" t="shared" si="0" ref="P14:S16">SUM(D14,J14)</f>
        <v>1523</v>
      </c>
      <c r="Q14" s="37">
        <f t="shared" si="0"/>
        <v>242</v>
      </c>
      <c r="R14" s="37">
        <f t="shared" si="0"/>
        <v>9</v>
      </c>
      <c r="S14" s="39">
        <f t="shared" si="0"/>
        <v>42</v>
      </c>
      <c r="T14" s="39">
        <f>SUM(P14:S14)</f>
        <v>1816</v>
      </c>
      <c r="U14" s="38">
        <f>(SUM(R14:S14))/T14*100</f>
        <v>2.8083700440528636</v>
      </c>
    </row>
    <row r="15" spans="1:21" s="22" customFormat="1" ht="16.5" customHeight="1">
      <c r="A15" s="20" t="s">
        <v>40</v>
      </c>
      <c r="B15" s="15" t="s">
        <v>42</v>
      </c>
      <c r="C15" s="11" t="s">
        <v>43</v>
      </c>
      <c r="D15" s="36">
        <v>612</v>
      </c>
      <c r="E15" s="37">
        <v>60</v>
      </c>
      <c r="F15" s="37">
        <v>8</v>
      </c>
      <c r="G15" s="37">
        <v>15</v>
      </c>
      <c r="H15" s="37">
        <f>SUM(D15:G15)</f>
        <v>695</v>
      </c>
      <c r="I15" s="38">
        <f>(SUM(F15:G15))/H15*100</f>
        <v>3.3093525179856114</v>
      </c>
      <c r="J15" s="36">
        <v>430</v>
      </c>
      <c r="K15" s="37">
        <v>55</v>
      </c>
      <c r="L15" s="37">
        <v>2</v>
      </c>
      <c r="M15" s="39">
        <v>8</v>
      </c>
      <c r="N15" s="37">
        <f>SUM(J15:M15)</f>
        <v>495</v>
      </c>
      <c r="O15" s="38">
        <f>(SUM(L15:M15))/N15*100</f>
        <v>2.0202020202020203</v>
      </c>
      <c r="P15" s="47">
        <f t="shared" si="0"/>
        <v>1042</v>
      </c>
      <c r="Q15" s="45">
        <f t="shared" si="0"/>
        <v>115</v>
      </c>
      <c r="R15" s="45">
        <f t="shared" si="0"/>
        <v>10</v>
      </c>
      <c r="S15" s="48">
        <f t="shared" si="0"/>
        <v>23</v>
      </c>
      <c r="T15" s="45">
        <f>SUM(P15:S15)</f>
        <v>1190</v>
      </c>
      <c r="U15" s="46">
        <f>(SUM(R15:S15))/T15*100</f>
        <v>2.773109243697479</v>
      </c>
    </row>
    <row r="16" spans="1:21" s="22" customFormat="1" ht="16.5" customHeight="1">
      <c r="A16" s="40"/>
      <c r="B16" s="16"/>
      <c r="C16" s="17" t="s">
        <v>45</v>
      </c>
      <c r="D16" s="41">
        <v>27</v>
      </c>
      <c r="E16" s="42">
        <v>13</v>
      </c>
      <c r="F16" s="42">
        <v>0</v>
      </c>
      <c r="G16" s="42">
        <v>7</v>
      </c>
      <c r="H16" s="42">
        <f>SUM(D16:G16)</f>
        <v>47</v>
      </c>
      <c r="I16" s="57">
        <f>(SUM(F16:G16))/H16*100</f>
        <v>14.893617021276595</v>
      </c>
      <c r="J16" s="41">
        <v>97</v>
      </c>
      <c r="K16" s="42">
        <v>15</v>
      </c>
      <c r="L16" s="42">
        <v>0</v>
      </c>
      <c r="M16" s="43">
        <v>4</v>
      </c>
      <c r="N16" s="42">
        <f>SUM(J16:M16)</f>
        <v>116</v>
      </c>
      <c r="O16" s="57">
        <f>(SUM(L16:M16))/N16*100</f>
        <v>3.4482758620689653</v>
      </c>
      <c r="P16" s="41">
        <f t="shared" si="0"/>
        <v>124</v>
      </c>
      <c r="Q16" s="42">
        <f t="shared" si="0"/>
        <v>28</v>
      </c>
      <c r="R16" s="42">
        <f t="shared" si="0"/>
        <v>0</v>
      </c>
      <c r="S16" s="43">
        <f t="shared" si="0"/>
        <v>11</v>
      </c>
      <c r="T16" s="42">
        <f>SUM(P16:S16)</f>
        <v>163</v>
      </c>
      <c r="U16" s="57">
        <f>(SUM(R16:S16))/T16*100</f>
        <v>6.748466257668712</v>
      </c>
    </row>
  </sheetData>
  <mergeCells count="11">
    <mergeCell ref="D10:I10"/>
    <mergeCell ref="J10:O10"/>
    <mergeCell ref="P10:U10"/>
    <mergeCell ref="I11:I12"/>
    <mergeCell ref="O11:O12"/>
    <mergeCell ref="U11:U12"/>
    <mergeCell ref="A2:A3"/>
    <mergeCell ref="B2:B3"/>
    <mergeCell ref="C2:C3"/>
    <mergeCell ref="A10:A12"/>
    <mergeCell ref="B10:B12"/>
  </mergeCells>
  <printOptions/>
  <pageMargins left="0.75" right="0.75" top="1" bottom="1" header="0.512" footer="0.512"/>
  <pageSetup fitToHeight="1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道路工学システム部</dc:creator>
  <cp:keywords/>
  <dc:description/>
  <cp:lastModifiedBy>横須賀市</cp:lastModifiedBy>
  <cp:lastPrinted>2007-03-16T02:13:12Z</cp:lastPrinted>
  <dcterms:created xsi:type="dcterms:W3CDTF">2002-05-16T04:07:37Z</dcterms:created>
  <dcterms:modified xsi:type="dcterms:W3CDTF">2007-03-16T02:13:25Z</dcterms:modified>
  <cp:category/>
  <cp:version/>
  <cp:contentType/>
  <cp:contentStatus/>
</cp:coreProperties>
</file>