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23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<sst xmlns="http://schemas.openxmlformats.org/spreadsheetml/2006/main" count="217" uniqueCount="106">
  <si>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</si>
  <si>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</si>
  <si>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</si>
  <si>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</si>
  <si>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</si>
  <si>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</si>
  <si>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</si>
  <si>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</si>
  <si>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</si>
  <si>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</si>
  <si>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</si>
  <si>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</si>
  <si>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</si>
  <si>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</si>
  <si>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</si>
  <si>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</si>
  <si>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</si>
  <si>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</si>
  <si>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</si>
  <si>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</si>
  <si>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</si>
  <si>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</si>
  <si>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</si>
  <si>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</si>
  <si>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</si>
  <si>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</si>
  <si>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</si>
  <si>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</si>
  <si>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</si>
  <si>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</si>
  <si>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</si>
  <si>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</si>
  <si>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</si>
  <si>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</si>
  <si>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</si>
  <si>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</si>
  <si>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</si>
  <si>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</si>
  <si>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</si>
  <si>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</si>
  <si>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</si>
  <si>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</si>
  <si>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</si>
  <si>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</si>
  <si>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</si>
  <si>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</si>
  <si>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</si>
  <si>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</si>
  <si>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</si>
  <si>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</si>
  <si>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</si>
  <si>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</si>
  <si>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</si>
  <si>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</si>
  <si>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</si>
  <si>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</si>
  <si>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</si>
  <si>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</si>
  <si>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</si>
  <si>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</si>
  <si>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</si>
  <si>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</si>
  <si>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</si>
  <si>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</si>
  <si>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</si>
  <si>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</si>
  <si>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</si>
  <si>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</si>
  <si>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</si>
  <si>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</si>
  <si>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</si>
  <si>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</si>
  <si>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</si>
  <si>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</si>
  <si>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</si>
  <si>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</si>
  <si>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</si>
  <si>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</si>
  <si>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</si>
  <si>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</si>
  <si>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</si>
  <si>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</si>
  <si>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</si>
  <si>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</si>
  <si>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</si>
  <si>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</si>
  <si>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</si>
  <si>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</si>
  <si>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</si>
  <si>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</si>
  <si>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</si>
  <si>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</si>
  <si>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横須賀市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</si>
  <si>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</si>
  <si>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</si>
  <si>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</si>
  <si>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</si>
  <si>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</si>
  <si>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</si>
  <si>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</si>
  <si>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</si>
  <si>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</si>
  <si>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</si>
  <si>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人口減少や工場撤退など本市水道事業を取り巻く環境は、厳しい状況にあります。一方で、現状の施設利用率は低く、また、施設の老朽化も進んでいます。
　水道施設の更新を着実に行うため、平成23年度から平成33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なお、平成27年2月に半原水源系統を廃止しましたが、今後も施設の統廃合・ダウンサイジングを検討していきます。</t>
    <rPh sb="1" eb="3">
      <t>ジンコウ</t>
    </rPh>
    <rPh sb="3" eb="5">
      <t>ゲンショウ</t>
    </rPh>
    <rPh sb="6" eb="8">
      <t>コウジョウ</t>
    </rPh>
    <rPh sb="8" eb="10">
      <t>テッタイ</t>
    </rPh>
    <rPh sb="12" eb="14">
      <t>ホンシ</t>
    </rPh>
    <rPh sb="14" eb="16">
      <t>スイドウ</t>
    </rPh>
    <rPh sb="16" eb="18">
      <t>ジギョウ</t>
    </rPh>
    <rPh sb="19" eb="20">
      <t>ト</t>
    </rPh>
    <rPh sb="21" eb="22">
      <t>マ</t>
    </rPh>
    <rPh sb="23" eb="25">
      <t>カンキョウ</t>
    </rPh>
    <rPh sb="27" eb="28">
      <t>キビ</t>
    </rPh>
    <rPh sb="30" eb="32">
      <t>ジョウキョウ</t>
    </rPh>
    <rPh sb="38" eb="40">
      <t>イッポウ</t>
    </rPh>
    <rPh sb="42" eb="44">
      <t>ゲンジョウ</t>
    </rPh>
    <rPh sb="45" eb="47">
      <t>シセツ</t>
    </rPh>
    <rPh sb="47" eb="50">
      <t>リヨウリツ</t>
    </rPh>
    <rPh sb="51" eb="52">
      <t>ヒク</t>
    </rPh>
    <rPh sb="57" eb="59">
      <t>シセツ</t>
    </rPh>
    <rPh sb="60" eb="63">
      <t>ロウキュウカ</t>
    </rPh>
    <rPh sb="64" eb="65">
      <t>スス</t>
    </rPh>
    <rPh sb="73" eb="75">
      <t>スイドウ</t>
    </rPh>
    <rPh sb="75" eb="77">
      <t>シセツ</t>
    </rPh>
    <rPh sb="78" eb="80">
      <t>コウシン</t>
    </rPh>
    <rPh sb="81" eb="83">
      <t>チャクジツ</t>
    </rPh>
    <rPh sb="84" eb="85">
      <t>オコナ</t>
    </rPh>
    <rPh sb="89" eb="91">
      <t>ヘイセイ</t>
    </rPh>
    <rPh sb="93" eb="94">
      <t>ネン</t>
    </rPh>
    <rPh sb="94" eb="95">
      <t>ド</t>
    </rPh>
    <rPh sb="97" eb="99">
      <t>ヘイセイ</t>
    </rPh>
    <rPh sb="101" eb="103">
      <t>ネンド</t>
    </rPh>
    <rPh sb="106" eb="108">
      <t>ジョウゲ</t>
    </rPh>
    <rPh sb="108" eb="110">
      <t>スイドウ</t>
    </rPh>
    <rPh sb="110" eb="112">
      <t>ジギョウ</t>
    </rPh>
    <rPh sb="113" eb="116">
      <t>ホウコウセイ</t>
    </rPh>
    <rPh sb="117" eb="118">
      <t>シメ</t>
    </rPh>
    <rPh sb="128" eb="130">
      <t>サクテイ</t>
    </rPh>
    <rPh sb="142" eb="144">
      <t>ケイエイ</t>
    </rPh>
    <rPh sb="144" eb="146">
      <t>モクヒョウ</t>
    </rPh>
    <rPh sb="154" eb="156">
      <t>アンシン</t>
    </rPh>
    <rPh sb="158" eb="159">
      <t>ツカ</t>
    </rPh>
    <rPh sb="161" eb="162">
      <t>ト</t>
    </rPh>
    <rPh sb="166" eb="168">
      <t>スイドウ</t>
    </rPh>
    <rPh sb="169" eb="172">
      <t>ゲスイドウ</t>
    </rPh>
    <rPh sb="174" eb="176">
      <t>タッセイ</t>
    </rPh>
    <rPh sb="177" eb="178">
      <t>ム</t>
    </rPh>
    <rPh sb="180" eb="183">
      <t>グタイテキ</t>
    </rPh>
    <rPh sb="184" eb="186">
      <t>ジッコウ</t>
    </rPh>
    <rPh sb="186" eb="188">
      <t>ケイカク</t>
    </rPh>
    <rPh sb="189" eb="191">
      <t>サクテイ</t>
    </rPh>
    <rPh sb="193" eb="194">
      <t>ト</t>
    </rPh>
    <rPh sb="195" eb="196">
      <t>ク</t>
    </rPh>
    <rPh sb="207" eb="209">
      <t>ヘイセイ</t>
    </rPh>
    <rPh sb="211" eb="212">
      <t>ネン</t>
    </rPh>
    <rPh sb="213" eb="214">
      <t>ガツ</t>
    </rPh>
    <rPh sb="215" eb="217">
      <t>ハンバラ</t>
    </rPh>
    <rPh sb="217" eb="219">
      <t>スイゲン</t>
    </rPh>
    <rPh sb="219" eb="221">
      <t>ケイトウ</t>
    </rPh>
    <rPh sb="222" eb="224">
      <t>ハイシ</t>
    </rPh>
    <rPh sb="230" eb="232">
      <t>コンゴ</t>
    </rPh>
    <rPh sb="233" eb="235">
      <t>シセツ</t>
    </rPh>
    <rPh sb="236" eb="239">
      <t>トウハイゴウ</t>
    </rPh>
    <rPh sb="249" eb="251">
      <t>ケントウ</t>
    </rPh>
    <phoneticPr fontId="4"/>
  </si>
  <si>
    <t>　①経常収支比率は100％以上で類似団体平均値並みであり、②累積欠損金比率も引き続き0％となっています。③流動比率は100％以上で類似団体平均値を上回っています。④企業債残高対給水収益比率は企業債の償還が進んでいることから減少しています。全体として、昨年と大幅な変化はなく、比較的健全な経営状態を保っていると考えています。⑤料金回収率は100％以上を保っています。⑥給水原価は低くなり、類似団体平均値並みになっています。⑦施設利用率は類似団体平均値を下回っており、施設能力と給水量に差があります。水道施設の統廃合やダウンサイジングを進めていく必要があります。⑧有収率は昨年より上昇しましたが、類似団体平均値を下回っています。管路経年化率と関連しているものと考えており、配水管の更新を進めることで改善を図っていきます。</t>
    <rPh sb="2" eb="4">
      <t>ケイジョウ</t>
    </rPh>
    <rPh sb="4" eb="6">
      <t>シュウシ</t>
    </rPh>
    <rPh sb="6" eb="8">
      <t>ヒリツ</t>
    </rPh>
    <rPh sb="13" eb="15">
      <t>イジョウ</t>
    </rPh>
    <rPh sb="16" eb="18">
      <t>ルイジ</t>
    </rPh>
    <rPh sb="18" eb="20">
      <t>ダンタイ</t>
    </rPh>
    <rPh sb="20" eb="22">
      <t>ヘイキン</t>
    </rPh>
    <rPh sb="22" eb="23">
      <t>チ</t>
    </rPh>
    <rPh sb="23" eb="24">
      <t>ナ</t>
    </rPh>
    <rPh sb="30" eb="32">
      <t>ルイセキ</t>
    </rPh>
    <rPh sb="32" eb="34">
      <t>ケッソン</t>
    </rPh>
    <rPh sb="34" eb="35">
      <t>キン</t>
    </rPh>
    <rPh sb="35" eb="37">
      <t>ヒリツ</t>
    </rPh>
    <rPh sb="38" eb="39">
      <t>ヒ</t>
    </rPh>
    <rPh sb="40" eb="41">
      <t>ツヅ</t>
    </rPh>
    <rPh sb="53" eb="55">
      <t>リュウドウ</t>
    </rPh>
    <rPh sb="55" eb="57">
      <t>ヒリツ</t>
    </rPh>
    <rPh sb="62" eb="64">
      <t>イジョウ</t>
    </rPh>
    <rPh sb="65" eb="67">
      <t>ルイジ</t>
    </rPh>
    <rPh sb="67" eb="69">
      <t>ダンタイ</t>
    </rPh>
    <rPh sb="69" eb="71">
      <t>ヘイキン</t>
    </rPh>
    <rPh sb="71" eb="72">
      <t>チ</t>
    </rPh>
    <rPh sb="73" eb="75">
      <t>ウワマワ</t>
    </rPh>
    <rPh sb="82" eb="84">
      <t>キギョウ</t>
    </rPh>
    <rPh sb="84" eb="85">
      <t>サイ</t>
    </rPh>
    <rPh sb="85" eb="87">
      <t>ザンダカ</t>
    </rPh>
    <rPh sb="87" eb="88">
      <t>タイ</t>
    </rPh>
    <rPh sb="88" eb="90">
      <t>キュウスイ</t>
    </rPh>
    <rPh sb="90" eb="92">
      <t>シュウエキ</t>
    </rPh>
    <rPh sb="92" eb="94">
      <t>ヒリツ</t>
    </rPh>
    <rPh sb="95" eb="97">
      <t>キギョウ</t>
    </rPh>
    <rPh sb="97" eb="98">
      <t>サイ</t>
    </rPh>
    <rPh sb="99" eb="101">
      <t>ショウカン</t>
    </rPh>
    <rPh sb="102" eb="103">
      <t>スス</t>
    </rPh>
    <rPh sb="111" eb="113">
      <t>ゲンショウ</t>
    </rPh>
    <rPh sb="119" eb="121">
      <t>ゼンタイ</t>
    </rPh>
    <rPh sb="125" eb="127">
      <t>サクネン</t>
    </rPh>
    <rPh sb="128" eb="130">
      <t>オオハバ</t>
    </rPh>
    <rPh sb="131" eb="133">
      <t>ヘンカ</t>
    </rPh>
    <rPh sb="137" eb="140">
      <t>ヒカクテキ</t>
    </rPh>
    <rPh sb="140" eb="142">
      <t>ケンゼン</t>
    </rPh>
    <rPh sb="143" eb="145">
      <t>ケイエイ</t>
    </rPh>
    <rPh sb="145" eb="147">
      <t>ジョウタイ</t>
    </rPh>
    <rPh sb="148" eb="149">
      <t>タモ</t>
    </rPh>
    <rPh sb="154" eb="155">
      <t>カンガ</t>
    </rPh>
    <rPh sb="162" eb="164">
      <t>リョウキン</t>
    </rPh>
    <rPh sb="164" eb="166">
      <t>カイシュウ</t>
    </rPh>
    <rPh sb="166" eb="167">
      <t>リツ</t>
    </rPh>
    <rPh sb="172" eb="174">
      <t>イジョウ</t>
    </rPh>
    <rPh sb="175" eb="176">
      <t>タモ</t>
    </rPh>
    <rPh sb="183" eb="185">
      <t>キュウスイ</t>
    </rPh>
    <rPh sb="185" eb="187">
      <t>ゲンカ</t>
    </rPh>
    <rPh sb="188" eb="189">
      <t>ヒク</t>
    </rPh>
    <rPh sb="193" eb="195">
      <t>ルイジ</t>
    </rPh>
    <rPh sb="195" eb="197">
      <t>ダンタイ</t>
    </rPh>
    <rPh sb="197" eb="199">
      <t>ヘイキン</t>
    </rPh>
    <rPh sb="199" eb="200">
      <t>チ</t>
    </rPh>
    <rPh sb="200" eb="201">
      <t>ナ</t>
    </rPh>
    <rPh sb="211" eb="213">
      <t>シセツ</t>
    </rPh>
    <rPh sb="213" eb="216">
      <t>リヨウリツ</t>
    </rPh>
    <rPh sb="217" eb="219">
      <t>ルイジ</t>
    </rPh>
    <rPh sb="219" eb="221">
      <t>ダンタイ</t>
    </rPh>
    <rPh sb="221" eb="223">
      <t>ヘイキン</t>
    </rPh>
    <rPh sb="223" eb="224">
      <t>チ</t>
    </rPh>
    <rPh sb="225" eb="227">
      <t>シタマワ</t>
    </rPh>
    <rPh sb="232" eb="234">
      <t>シセツ</t>
    </rPh>
    <rPh sb="234" eb="236">
      <t>ノウリョク</t>
    </rPh>
    <rPh sb="237" eb="239">
      <t>キュウスイ</t>
    </rPh>
    <rPh sb="239" eb="240">
      <t>リョウ</t>
    </rPh>
    <rPh sb="241" eb="242">
      <t>サ</t>
    </rPh>
    <rPh sb="248" eb="250">
      <t>スイドウ</t>
    </rPh>
    <rPh sb="250" eb="252">
      <t>シセツ</t>
    </rPh>
    <rPh sb="253" eb="256">
      <t>トウハイゴウ</t>
    </rPh>
    <rPh sb="266" eb="267">
      <t>スス</t>
    </rPh>
    <rPh sb="271" eb="273">
      <t>ヒツヨウ</t>
    </rPh>
    <rPh sb="280" eb="283">
      <t>ユウシュウリツ</t>
    </rPh>
    <rPh sb="284" eb="286">
      <t>サクネン</t>
    </rPh>
    <rPh sb="288" eb="290">
      <t>ジョウショウ</t>
    </rPh>
    <rPh sb="296" eb="298">
      <t>ルイジ</t>
    </rPh>
    <rPh sb="298" eb="300">
      <t>ダンタイ</t>
    </rPh>
    <rPh sb="300" eb="302">
      <t>ヘイキン</t>
    </rPh>
    <rPh sb="302" eb="303">
      <t>チ</t>
    </rPh>
    <rPh sb="304" eb="306">
      <t>シタマワ</t>
    </rPh>
    <rPh sb="312" eb="314">
      <t>カンロ</t>
    </rPh>
    <rPh sb="314" eb="316">
      <t>ケイネン</t>
    </rPh>
    <rPh sb="316" eb="317">
      <t>カ</t>
    </rPh>
    <rPh sb="317" eb="318">
      <t>リツ</t>
    </rPh>
    <rPh sb="319" eb="321">
      <t>カンレン</t>
    </rPh>
    <rPh sb="328" eb="329">
      <t>カンガ</t>
    </rPh>
    <rPh sb="334" eb="337">
      <t>ハイスイカン</t>
    </rPh>
    <rPh sb="338" eb="340">
      <t>コウシン</t>
    </rPh>
    <rPh sb="341" eb="342">
      <t>スス</t>
    </rPh>
    <rPh sb="347" eb="349">
      <t>カイゼン</t>
    </rPh>
    <rPh sb="350" eb="351">
      <t>ハカ</t>
    </rPh>
    <phoneticPr fontId="4"/>
  </si>
  <si>
    <t>　①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③管路更新率は類似団体平均値並みですが、管路経年化率が高いことを踏まえ、ストックマネジメントを取り入れ長寿命化を図り、工事コスト等の縮減と費用の平準化を図ります。</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3" eb="25">
      <t>ルイジ</t>
    </rPh>
    <rPh sb="25" eb="27">
      <t>ダンタイ</t>
    </rPh>
    <rPh sb="27" eb="29">
      <t>ヘイキン</t>
    </rPh>
    <rPh sb="29" eb="30">
      <t>チ</t>
    </rPh>
    <rPh sb="32" eb="33">
      <t>タカ</t>
    </rPh>
    <rPh sb="34" eb="36">
      <t>スイジュン</t>
    </rPh>
    <rPh sb="49" eb="51">
      <t>キュウスイ</t>
    </rPh>
    <rPh sb="51" eb="53">
      <t>カイシ</t>
    </rPh>
    <rPh sb="53" eb="55">
      <t>ジキ</t>
    </rPh>
    <rPh sb="56" eb="58">
      <t>メイジ</t>
    </rPh>
    <rPh sb="60" eb="61">
      <t>ネン</t>
    </rPh>
    <rPh sb="66" eb="67">
      <t>ネン</t>
    </rPh>
    <rPh sb="69" eb="70">
      <t>フル</t>
    </rPh>
    <rPh sb="72" eb="74">
      <t>シセツ</t>
    </rPh>
    <rPh sb="75" eb="78">
      <t>ロウキュウカ</t>
    </rPh>
    <rPh sb="79" eb="80">
      <t>スス</t>
    </rPh>
    <rPh sb="88" eb="90">
      <t>コウド</t>
    </rPh>
    <rPh sb="90" eb="92">
      <t>ケイザイ</t>
    </rPh>
    <rPh sb="92" eb="95">
      <t>セイチョウキ</t>
    </rPh>
    <rPh sb="96" eb="98">
      <t>セイビ</t>
    </rPh>
    <rPh sb="100" eb="102">
      <t>カンロ</t>
    </rPh>
    <rPh sb="103" eb="105">
      <t>コウシン</t>
    </rPh>
    <rPh sb="105" eb="107">
      <t>ジキ</t>
    </rPh>
    <rPh sb="108" eb="109">
      <t>ムカ</t>
    </rPh>
    <rPh sb="119" eb="121">
      <t>カンロ</t>
    </rPh>
    <rPh sb="121" eb="123">
      <t>コウシン</t>
    </rPh>
    <rPh sb="123" eb="124">
      <t>リツ</t>
    </rPh>
    <rPh sb="125" eb="132">
      <t>ルイジダンタイヘイキンチ</t>
    </rPh>
    <rPh sb="132" eb="133">
      <t>ナ</t>
    </rPh>
    <rPh sb="138" eb="140">
      <t>カンロ</t>
    </rPh>
    <rPh sb="140" eb="143">
      <t>ケイネンカ</t>
    </rPh>
    <rPh sb="143" eb="144">
      <t>リツ</t>
    </rPh>
    <rPh sb="145" eb="146">
      <t>タカ</t>
    </rPh>
    <rPh sb="150" eb="151">
      <t>フ</t>
    </rPh>
    <rPh sb="165" eb="166">
      <t>ト</t>
    </rPh>
    <rPh sb="167" eb="168">
      <t>イ</t>
    </rPh>
    <rPh sb="169" eb="172">
      <t>チョウジュミョウ</t>
    </rPh>
    <rPh sb="172" eb="173">
      <t>カ</t>
    </rPh>
    <rPh sb="174" eb="175">
      <t>ハカ</t>
    </rPh>
    <rPh sb="177" eb="179">
      <t>コウジ</t>
    </rPh>
    <rPh sb="182" eb="183">
      <t>トウ</t>
    </rPh>
    <rPh sb="184" eb="186">
      <t>シュクゲン</t>
    </rPh>
    <rPh sb="187" eb="189">
      <t>ヒヨウ</t>
    </rPh>
    <rPh sb="190" eb="193">
      <t>ヘイジュンカ</t>
    </rPh>
    <rPh sb="194" eb="1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</si>
</sst>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0.68</c:v>
                </c:pt>
                <c:pt idx="1">
                  <c:v>0.93</c:v>
                </c:pt>
                <c:pt idx="2">
                  <c:v>1.05</c:v>
                </c:pt>
                <c:pt idx="3">
                  <c:v>0.71</c:v>
                </c:pt>
                <c:pt idx="4">
                  <c:v>0.78</c:v>
                </c:pt>
              </c:numCache>
            </c:numRef>
          </c:val>
        </c:ser>
        <c:dLbls>
          <c:showLegendKey val="0"/>
          <c:showVal val="0"/>
          <c:showCatName val="0"/>
          <c:showSerName val="0"/>
          <c:showPercent val="0"/>
          <c:showBubbleSize val="0"/>
        </c:dLbls>
        <c:gapWidth val="150"/>
        <c:axId val="135793280"/>
        <c:axId val="1357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35793280"/>
        <c:axId val="135795456"/>
      </c:lineChart>
      <c:dateAx>
        <c:axId val="135793280"/>
        <c:scaling>
          <c:orientation val="minMax"/>
        </c:scaling>
        <c:delete val="1"/>
        <c:axPos val="b"/>
        <c:numFmt formatCode="ge" sourceLinked="1"/>
        <c:majorTickMark val="none"/>
        <c:minorTickMark val="none"/>
        <c:tickLblPos val="none"/>
        <c:crossAx val="135795456"/>
        <c:crosses val="autoZero"/>
        <c:auto val="1"/>
        <c:lblOffset val="100"/>
        <c:baseTimeUnit val="years"/>
      </c:dateAx>
      <c:valAx>
        <c:axId val="1357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53.65</c:v>
                </c:pt>
                <c:pt idx="1">
                  <c:v>48.59</c:v>
                </c:pt>
                <c:pt idx="2">
                  <c:v>47.61</c:v>
                </c:pt>
                <c:pt idx="3">
                  <c:v>48.02</c:v>
                </c:pt>
                <c:pt idx="4">
                  <c:v>47.09</c:v>
                </c:pt>
              </c:numCache>
            </c:numRef>
          </c:val>
        </c:ser>
        <c:dLbls>
          <c:showLegendKey val="0"/>
          <c:showVal val="0"/>
          <c:showCatName val="0"/>
          <c:showSerName val="0"/>
          <c:showPercent val="0"/>
          <c:showBubbleSize val="0"/>
        </c:dLbls>
        <c:gapWidth val="150"/>
        <c:axId val="136322048"/>
        <c:axId val="1363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36322048"/>
        <c:axId val="136352896"/>
      </c:lineChart>
      <c:dateAx>
        <c:axId val="136322048"/>
        <c:scaling>
          <c:orientation val="minMax"/>
        </c:scaling>
        <c:delete val="1"/>
        <c:axPos val="b"/>
        <c:numFmt formatCode="ge" sourceLinked="1"/>
        <c:majorTickMark val="none"/>
        <c:minorTickMark val="none"/>
        <c:tickLblPos val="none"/>
        <c:crossAx val="136352896"/>
        <c:crosses val="autoZero"/>
        <c:auto val="1"/>
        <c:lblOffset val="100"/>
        <c:baseTimeUnit val="years"/>
      </c:dateAx>
      <c:valAx>
        <c:axId val="1363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88.58</c:v>
                </c:pt>
                <c:pt idx="1">
                  <c:v>90.17</c:v>
                </c:pt>
                <c:pt idx="2">
                  <c:v>90.22</c:v>
                </c:pt>
                <c:pt idx="3">
                  <c:v>89.9</c:v>
                </c:pt>
                <c:pt idx="4">
                  <c:v>90.58</c:v>
                </c:pt>
              </c:numCache>
            </c:numRef>
          </c:val>
        </c:ser>
        <c:dLbls>
          <c:showLegendKey val="0"/>
          <c:showVal val="0"/>
          <c:showCatName val="0"/>
          <c:showSerName val="0"/>
          <c:showPercent val="0"/>
          <c:showBubbleSize val="0"/>
        </c:dLbls>
        <c:gapWidth val="150"/>
        <c:axId val="136649344"/>
        <c:axId val="136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36649344"/>
        <c:axId val="136655616"/>
      </c:lineChart>
      <c:dateAx>
        <c:axId val="136649344"/>
        <c:scaling>
          <c:orientation val="minMax"/>
        </c:scaling>
        <c:delete val="1"/>
        <c:axPos val="b"/>
        <c:numFmt formatCode="ge" sourceLinked="1"/>
        <c:majorTickMark val="none"/>
        <c:minorTickMark val="none"/>
        <c:tickLblPos val="none"/>
        <c:crossAx val="136655616"/>
        <c:crosses val="autoZero"/>
        <c:auto val="1"/>
        <c:lblOffset val="100"/>
        <c:baseTimeUnit val="years"/>
      </c:dateAx>
      <c:valAx>
        <c:axId val="136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103.19</c:v>
                </c:pt>
                <c:pt idx="1">
                  <c:v>104.04</c:v>
                </c:pt>
                <c:pt idx="2">
                  <c:v>106.07</c:v>
                </c:pt>
                <c:pt idx="3">
                  <c:v>112.86</c:v>
                </c:pt>
                <c:pt idx="4">
                  <c:v>115.57</c:v>
                </c:pt>
              </c:numCache>
            </c:numRef>
          </c:val>
        </c:ser>
        <c:dLbls>
          <c:showLegendKey val="0"/>
          <c:showVal val="0"/>
          <c:showCatName val="0"/>
          <c:showSerName val="0"/>
          <c:showPercent val="0"/>
          <c:showBubbleSize val="0"/>
        </c:dLbls>
        <c:gapWidth val="150"/>
        <c:axId val="135842048"/>
        <c:axId val="1358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35842048"/>
        <c:axId val="135852416"/>
      </c:lineChart>
      <c:dateAx>
        <c:axId val="135842048"/>
        <c:scaling>
          <c:orientation val="minMax"/>
        </c:scaling>
        <c:delete val="1"/>
        <c:axPos val="b"/>
        <c:numFmt formatCode="ge" sourceLinked="1"/>
        <c:majorTickMark val="none"/>
        <c:minorTickMark val="none"/>
        <c:tickLblPos val="none"/>
        <c:crossAx val="135852416"/>
        <c:crosses val="autoZero"/>
        <c:auto val="1"/>
        <c:lblOffset val="100"/>
        <c:baseTimeUnit val="years"/>
      </c:dateAx>
      <c:valAx>
        <c:axId val="13585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53.16</c:v>
                </c:pt>
                <c:pt idx="1">
                  <c:v>54.31</c:v>
                </c:pt>
                <c:pt idx="2">
                  <c:v>55.34</c:v>
                </c:pt>
                <c:pt idx="3">
                  <c:v>56.89</c:v>
                </c:pt>
                <c:pt idx="4">
                  <c:v>57.6</c:v>
                </c:pt>
              </c:numCache>
            </c:numRef>
          </c:val>
        </c:ser>
        <c:dLbls>
          <c:showLegendKey val="0"/>
          <c:showVal val="0"/>
          <c:showCatName val="0"/>
          <c:showSerName val="0"/>
          <c:showPercent val="0"/>
          <c:showBubbleSize val="0"/>
        </c:dLbls>
        <c:gapWidth val="150"/>
        <c:axId val="135747456"/>
        <c:axId val="1357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35747456"/>
        <c:axId val="135757824"/>
      </c:lineChart>
      <c:dateAx>
        <c:axId val="135747456"/>
        <c:scaling>
          <c:orientation val="minMax"/>
        </c:scaling>
        <c:delete val="1"/>
        <c:axPos val="b"/>
        <c:numFmt formatCode="ge" sourceLinked="1"/>
        <c:majorTickMark val="none"/>
        <c:minorTickMark val="none"/>
        <c:tickLblPos val="none"/>
        <c:crossAx val="135757824"/>
        <c:crosses val="autoZero"/>
        <c:auto val="1"/>
        <c:lblOffset val="100"/>
        <c:baseTimeUnit val="years"/>
      </c:dateAx>
      <c:valAx>
        <c:axId val="1357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20.81</c:v>
                </c:pt>
                <c:pt idx="1">
                  <c:v>24.53</c:v>
                </c:pt>
                <c:pt idx="2">
                  <c:v>27.71</c:v>
                </c:pt>
                <c:pt idx="3">
                  <c:v>27.98</c:v>
                </c:pt>
                <c:pt idx="4">
                  <c:v>30.77</c:v>
                </c:pt>
              </c:numCache>
            </c:numRef>
          </c:val>
        </c:ser>
        <c:dLbls>
          <c:showLegendKey val="0"/>
          <c:showVal val="0"/>
          <c:showCatName val="0"/>
          <c:showSerName val="0"/>
          <c:showPercent val="0"/>
          <c:showBubbleSize val="0"/>
        </c:dLbls>
        <c:gapWidth val="150"/>
        <c:axId val="135769472"/>
        <c:axId val="1360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35769472"/>
        <c:axId val="136054272"/>
      </c:lineChart>
      <c:dateAx>
        <c:axId val="135769472"/>
        <c:scaling>
          <c:orientation val="minMax"/>
        </c:scaling>
        <c:delete val="1"/>
        <c:axPos val="b"/>
        <c:numFmt formatCode="ge" sourceLinked="1"/>
        <c:majorTickMark val="none"/>
        <c:minorTickMark val="none"/>
        <c:tickLblPos val="none"/>
        <c:crossAx val="136054272"/>
        <c:crosses val="autoZero"/>
        <c:auto val="1"/>
        <c:lblOffset val="100"/>
        <c:baseTimeUnit val="years"/>
      </c:dateAx>
      <c:valAx>
        <c:axId val="136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097152"/>
        <c:axId val="1361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36097152"/>
        <c:axId val="136103424"/>
      </c:lineChart>
      <c:dateAx>
        <c:axId val="136097152"/>
        <c:scaling>
          <c:orientation val="minMax"/>
        </c:scaling>
        <c:delete val="1"/>
        <c:axPos val="b"/>
        <c:numFmt formatCode="ge" sourceLinked="1"/>
        <c:majorTickMark val="none"/>
        <c:minorTickMark val="none"/>
        <c:tickLblPos val="none"/>
        <c:crossAx val="136103424"/>
        <c:crosses val="autoZero"/>
        <c:auto val="1"/>
        <c:lblOffset val="100"/>
        <c:baseTimeUnit val="years"/>
      </c:dateAx>
      <c:valAx>
        <c:axId val="13610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0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509.73</c:v>
                </c:pt>
                <c:pt idx="1">
                  <c:v>459.49</c:v>
                </c:pt>
                <c:pt idx="2">
                  <c:v>504.58</c:v>
                </c:pt>
                <c:pt idx="3">
                  <c:v>316.44</c:v>
                </c:pt>
                <c:pt idx="4">
                  <c:v>356.28</c:v>
                </c:pt>
              </c:numCache>
            </c:numRef>
          </c:val>
        </c:ser>
        <c:dLbls>
          <c:showLegendKey val="0"/>
          <c:showVal val="0"/>
          <c:showCatName val="0"/>
          <c:showSerName val="0"/>
          <c:showPercent val="0"/>
          <c:showBubbleSize val="0"/>
        </c:dLbls>
        <c:gapWidth val="150"/>
        <c:axId val="136137728"/>
        <c:axId val="1361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36137728"/>
        <c:axId val="136144000"/>
      </c:lineChart>
      <c:dateAx>
        <c:axId val="136137728"/>
        <c:scaling>
          <c:orientation val="minMax"/>
        </c:scaling>
        <c:delete val="1"/>
        <c:axPos val="b"/>
        <c:numFmt formatCode="ge" sourceLinked="1"/>
        <c:majorTickMark val="none"/>
        <c:minorTickMark val="none"/>
        <c:tickLblPos val="none"/>
        <c:crossAx val="136144000"/>
        <c:crosses val="autoZero"/>
        <c:auto val="1"/>
        <c:lblOffset val="100"/>
        <c:baseTimeUnit val="years"/>
      </c:dateAx>
      <c:valAx>
        <c:axId val="13614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1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229.16</c:v>
                </c:pt>
                <c:pt idx="1">
                  <c:v>222.46</c:v>
                </c:pt>
                <c:pt idx="2">
                  <c:v>214.16</c:v>
                </c:pt>
                <c:pt idx="3">
                  <c:v>213.08</c:v>
                </c:pt>
                <c:pt idx="4">
                  <c:v>210.56</c:v>
                </c:pt>
              </c:numCache>
            </c:numRef>
          </c:val>
        </c:ser>
        <c:dLbls>
          <c:showLegendKey val="0"/>
          <c:showVal val="0"/>
          <c:showCatName val="0"/>
          <c:showSerName val="0"/>
          <c:showPercent val="0"/>
          <c:showBubbleSize val="0"/>
        </c:dLbls>
        <c:gapWidth val="150"/>
        <c:axId val="136168192"/>
        <c:axId val="136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36168192"/>
        <c:axId val="136170112"/>
      </c:lineChart>
      <c:dateAx>
        <c:axId val="136168192"/>
        <c:scaling>
          <c:orientation val="minMax"/>
        </c:scaling>
        <c:delete val="1"/>
        <c:axPos val="b"/>
        <c:numFmt formatCode="ge" sourceLinked="1"/>
        <c:majorTickMark val="none"/>
        <c:minorTickMark val="none"/>
        <c:tickLblPos val="none"/>
        <c:crossAx val="136170112"/>
        <c:crosses val="autoZero"/>
        <c:auto val="1"/>
        <c:lblOffset val="100"/>
        <c:baseTimeUnit val="years"/>
      </c:dateAx>
      <c:valAx>
        <c:axId val="13617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95.55</c:v>
                </c:pt>
                <c:pt idx="1">
                  <c:v>96.72</c:v>
                </c:pt>
                <c:pt idx="2">
                  <c:v>96.35</c:v>
                </c:pt>
                <c:pt idx="3">
                  <c:v>105.67</c:v>
                </c:pt>
                <c:pt idx="4">
                  <c:v>107.87</c:v>
                </c:pt>
              </c:numCache>
            </c:numRef>
          </c:val>
        </c:ser>
        <c:dLbls>
          <c:showLegendKey val="0"/>
          <c:showVal val="0"/>
          <c:showCatName val="0"/>
          <c:showSerName val="0"/>
          <c:showPercent val="0"/>
          <c:showBubbleSize val="0"/>
        </c:dLbls>
        <c:gapWidth val="150"/>
        <c:axId val="136221056"/>
        <c:axId val="136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36221056"/>
        <c:axId val="136222976"/>
      </c:lineChart>
      <c:dateAx>
        <c:axId val="136221056"/>
        <c:scaling>
          <c:orientation val="minMax"/>
        </c:scaling>
        <c:delete val="1"/>
        <c:axPos val="b"/>
        <c:numFmt formatCode="ge" sourceLinked="1"/>
        <c:majorTickMark val="none"/>
        <c:minorTickMark val="none"/>
        <c:tickLblPos val="none"/>
        <c:crossAx val="136222976"/>
        <c:crosses val="autoZero"/>
        <c:auto val="1"/>
        <c:lblOffset val="100"/>
        <c:baseTimeUnit val="years"/>
      </c:dateAx>
      <c:valAx>
        <c:axId val="136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174.91</c:v>
                </c:pt>
                <c:pt idx="1">
                  <c:v>171.7</c:v>
                </c:pt>
                <c:pt idx="2">
                  <c:v>172.04</c:v>
                </c:pt>
                <c:pt idx="3">
                  <c:v>156.35</c:v>
                </c:pt>
                <c:pt idx="4">
                  <c:v>153.94999999999999</c:v>
                </c:pt>
              </c:numCache>
            </c:numRef>
          </c:val>
        </c:ser>
        <c:dLbls>
          <c:showLegendKey val="0"/>
          <c:showVal val="0"/>
          <c:showCatName val="0"/>
          <c:showSerName val="0"/>
          <c:showPercent val="0"/>
          <c:showBubbleSize val="0"/>
        </c:dLbls>
        <c:gapWidth val="150"/>
        <c:axId val="136244608"/>
        <c:axId val="1362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36244608"/>
        <c:axId val="136246784"/>
      </c:lineChart>
      <c:dateAx>
        <c:axId val="136244608"/>
        <c:scaling>
          <c:orientation val="minMax"/>
        </c:scaling>
        <c:delete val="1"/>
        <c:axPos val="b"/>
        <c:numFmt formatCode="ge" sourceLinked="1"/>
        <c:majorTickMark val="none"/>
        <c:minorTickMark val="none"/>
        <c:tickLblPos val="none"/>
        <c:crossAx val="136246784"/>
        <c:crosses val="autoZero"/>
        <c:auto val="1"/>
        <c:lblOffset val="100"/>
        <c:baseTimeUnit val="years"/>
      </c:dateAx>
      <c:valAx>
        <c:axId val="1362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J47" sqref="CJ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横須賀市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414664</v>
      </c>
      <c r="AJ8" s="56"/>
      <c r="AK8" s="56"/>
      <c r="AL8" s="56"/>
      <c r="AM8" s="56"/>
      <c r="AN8" s="56"/>
      <c r="AO8" s="56"/>
      <c r="AP8" s="57"/>
      <c r="AQ8" s="47">
        <f>データ!R6</f>
        <v>100.83</v>
      </c>
      <c r="AR8" s="47"/>
      <c r="AS8" s="47"/>
      <c r="AT8" s="47"/>
      <c r="AU8" s="47"/>
      <c r="AV8" s="47"/>
      <c r="AW8" s="47"/>
      <c r="AX8" s="47"/>
      <c r="AY8" s="47">
        <f>データ!S6</f>
        <v>4112.51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76.97</v>
      </c>
      <c r="K10" s="47"/>
      <c r="L10" s="47"/>
      <c r="M10" s="47"/>
      <c r="N10" s="47"/>
      <c r="O10" s="47"/>
      <c r="P10" s="47"/>
      <c r="Q10" s="47"/>
      <c r="R10" s="47">
        <f>データ!O6</f>
        <v>100</v>
      </c>
      <c r="S10" s="47"/>
      <c r="T10" s="47"/>
      <c r="U10" s="47"/>
      <c r="V10" s="47"/>
      <c r="W10" s="47"/>
      <c r="X10" s="47"/>
      <c r="Y10" s="47"/>
      <c r="Z10" s="78">
        <f>データ!P6</f>
        <v>2581</v>
      </c>
      <c r="AA10" s="78"/>
      <c r="AB10" s="78"/>
      <c r="AC10" s="78"/>
      <c r="AD10" s="78"/>
      <c r="AE10" s="78"/>
      <c r="AF10" s="78"/>
      <c r="AG10" s="78"/>
      <c r="AH10" s="2"/>
      <c r="AI10" s="78">
        <f>データ!T6</f>
        <v>403644</v>
      </c>
      <c r="AJ10" s="78"/>
      <c r="AK10" s="78"/>
      <c r="AL10" s="78"/>
      <c r="AM10" s="78"/>
      <c r="AN10" s="78"/>
      <c r="AO10" s="78"/>
      <c r="AP10" s="78"/>
      <c r="AQ10" s="47">
        <f>データ!U6</f>
        <v>101.06</v>
      </c>
      <c r="AR10" s="47"/>
      <c r="AS10" s="47"/>
      <c r="AT10" s="47"/>
      <c r="AU10" s="47"/>
      <c r="AV10" s="47"/>
      <c r="AW10" s="47"/>
      <c r="AX10" s="47"/>
      <c r="AY10" s="47">
        <f>データ!V6</f>
        <v>3994.1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142018</v>
      </c>
      <c r="D6" s="31">
        <f t="shared" si="3"/>
        <v>46</v>
      </c>
      <c r="E6" s="31">
        <f t="shared" si="3"/>
        <v>1</v>
      </c>
      <c r="F6" s="31">
        <f t="shared" si="3"/>
        <v>0</v>
      </c>
      <c r="G6" s="31">
        <f t="shared" si="3"/>
        <v>1</v>
      </c>
      <c r="H6" s="31" t="str">
        <f t="shared" si="3"/>
        <v>神奈川県　横須賀市</v>
      </c>
      <c r="I6" s="31" t="str">
        <f t="shared" si="3"/>
        <v>法適用</v>
      </c>
      <c r="J6" s="31" t="str">
        <f t="shared" si="3"/>
        <v>水道事業</v>
      </c>
      <c r="K6" s="31" t="str">
        <f t="shared" si="3"/>
        <v>末端給水事業</v>
      </c>
      <c r="L6" s="31" t="str">
        <f t="shared" si="3"/>
        <v>A1</v>
      </c>
      <c r="M6" s="32" t="str">
        <f t="shared" si="3"/>
        <v>-</v>
      </c>
      <c r="N6" s="32">
        <f t="shared" si="3"/>
        <v>76.97</v>
      </c>
      <c r="O6" s="32">
        <f t="shared" si="3"/>
        <v>100</v>
      </c>
      <c r="P6" s="32">
        <f t="shared" si="3"/>
        <v>2581</v>
      </c>
      <c r="Q6" s="32">
        <f t="shared" si="3"/>
        <v>414664</v>
      </c>
      <c r="R6" s="32">
        <f t="shared" si="3"/>
        <v>100.83</v>
      </c>
      <c r="S6" s="32">
        <f t="shared" si="3"/>
        <v>4112.51</v>
      </c>
      <c r="T6" s="32">
        <f t="shared" si="3"/>
        <v>403644</v>
      </c>
      <c r="U6" s="32">
        <f t="shared" si="3"/>
        <v>101.06</v>
      </c>
      <c r="V6" s="32">
        <f t="shared" si="3"/>
        <v>3994.1</v>
      </c>
      <c r="W6" s="33">
        <f>IF(W7="",NA(),W7)</f>
        <v>103.19</v>
      </c>
      <c r="X6" s="33">
        <f t="shared" ref="X6:AF6" si="4">IF(X7="",NA(),X7)</f>
        <v>104.04</v>
      </c>
      <c r="Y6" s="33">
        <f t="shared" si="4"/>
        <v>106.07</v>
      </c>
      <c r="Z6" s="33">
        <f t="shared" si="4"/>
        <v>112.86</v>
      </c>
      <c r="AA6" s="33">
        <f t="shared" si="4"/>
        <v>115.57</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509.73</v>
      </c>
      <c r="AT6" s="33">
        <f t="shared" ref="AT6:BB6" si="6">IF(AT7="",NA(),AT7)</f>
        <v>459.49</v>
      </c>
      <c r="AU6" s="33">
        <f t="shared" si="6"/>
        <v>504.58</v>
      </c>
      <c r="AV6" s="33">
        <f t="shared" si="6"/>
        <v>316.44</v>
      </c>
      <c r="AW6" s="33">
        <f t="shared" si="6"/>
        <v>356.28</v>
      </c>
      <c r="AX6" s="33">
        <f t="shared" si="6"/>
        <v>487.15</v>
      </c>
      <c r="AY6" s="33">
        <f t="shared" si="6"/>
        <v>475.07</v>
      </c>
      <c r="AZ6" s="33">
        <f t="shared" si="6"/>
        <v>473.46</v>
      </c>
      <c r="BA6" s="33">
        <f t="shared" si="6"/>
        <v>240.81</v>
      </c>
      <c r="BB6" s="33">
        <f t="shared" si="6"/>
        <v>241.71</v>
      </c>
      <c r="BC6" s="32" t="str">
        <f>IF(BC7="","",IF(BC7="-","【-】","【"&amp;SUBSTITUTE(TEXT(BC7,"#,##0.00"),"-","△")&amp;"】"))</f>
        <v>【262.74】</v>
      </c>
      <c r="BD6" s="33">
        <f>IF(BD7="",NA(),BD7)</f>
        <v>229.16</v>
      </c>
      <c r="BE6" s="33">
        <f t="shared" ref="BE6:BM6" si="7">IF(BE7="",NA(),BE7)</f>
        <v>222.46</v>
      </c>
      <c r="BF6" s="33">
        <f t="shared" si="7"/>
        <v>214.16</v>
      </c>
      <c r="BG6" s="33">
        <f t="shared" si="7"/>
        <v>213.08</v>
      </c>
      <c r="BH6" s="33">
        <f t="shared" si="7"/>
        <v>210.56</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95.55</v>
      </c>
      <c r="BP6" s="33">
        <f t="shared" ref="BP6:BX6" si="8">IF(BP7="",NA(),BP7)</f>
        <v>96.72</v>
      </c>
      <c r="BQ6" s="33">
        <f t="shared" si="8"/>
        <v>96.35</v>
      </c>
      <c r="BR6" s="33">
        <f t="shared" si="8"/>
        <v>105.67</v>
      </c>
      <c r="BS6" s="33">
        <f t="shared" si="8"/>
        <v>107.87</v>
      </c>
      <c r="BT6" s="33">
        <f t="shared" si="8"/>
        <v>100.35</v>
      </c>
      <c r="BU6" s="33">
        <f t="shared" si="8"/>
        <v>100.42</v>
      </c>
      <c r="BV6" s="33">
        <f t="shared" si="8"/>
        <v>100.77</v>
      </c>
      <c r="BW6" s="33">
        <f t="shared" si="8"/>
        <v>107.74</v>
      </c>
      <c r="BX6" s="33">
        <f t="shared" si="8"/>
        <v>108.81</v>
      </c>
      <c r="BY6" s="32" t="str">
        <f>IF(BY7="","",IF(BY7="-","【-】","【"&amp;SUBSTITUTE(TEXT(BY7,"#,##0.00"),"-","△")&amp;"】"))</f>
        <v>【104.99】</v>
      </c>
      <c r="BZ6" s="33">
        <f>IF(BZ7="",NA(),BZ7)</f>
        <v>174.91</v>
      </c>
      <c r="CA6" s="33">
        <f t="shared" ref="CA6:CI6" si="9">IF(CA7="",NA(),CA7)</f>
        <v>171.7</v>
      </c>
      <c r="CB6" s="33">
        <f t="shared" si="9"/>
        <v>172.04</v>
      </c>
      <c r="CC6" s="33">
        <f t="shared" si="9"/>
        <v>156.35</v>
      </c>
      <c r="CD6" s="33">
        <f t="shared" si="9"/>
        <v>153.94999999999999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53.65</v>
      </c>
      <c r="CL6" s="33">
        <f t="shared" ref="CL6:CT6" si="10">IF(CL7="",NA(),CL7)</f>
        <v>48.59</v>
      </c>
      <c r="CM6" s="33">
        <f t="shared" si="10"/>
        <v>47.61</v>
      </c>
      <c r="CN6" s="33">
        <f t="shared" si="10"/>
        <v>48.02</v>
      </c>
      <c r="CO6" s="33">
        <f t="shared" si="10"/>
        <v>47.09</v>
      </c>
      <c r="CP6" s="33">
        <f t="shared" si="10"/>
        <v>64.66</v>
      </c>
      <c r="CQ6" s="33">
        <f t="shared" si="10"/>
        <v>64.09</v>
      </c>
      <c r="CR6" s="33">
        <f t="shared" si="10"/>
        <v>63.91</v>
      </c>
      <c r="CS6" s="33">
        <f t="shared" si="10"/>
        <v>63.25</v>
      </c>
      <c r="CT6" s="33">
        <f t="shared" si="10"/>
        <v>63.03</v>
      </c>
      <c r="CU6" s="32" t="str">
        <f>IF(CU7="","",IF(CU7="-","【-】","【"&amp;SUBSTITUTE(TEXT(CU7,"#,##0.00"),"-","△")&amp;"】"))</f>
        <v>【59.76】</v>
      </c>
      <c r="CV6" s="33">
        <f>IF(CV7="",NA(),CV7)</f>
        <v>88.58</v>
      </c>
      <c r="CW6" s="33">
        <f t="shared" ref="CW6:DE6" si="11">IF(CW7="",NA(),CW7)</f>
        <v>90.17</v>
      </c>
      <c r="CX6" s="33">
        <f t="shared" si="11"/>
        <v>90.22</v>
      </c>
      <c r="CY6" s="33">
        <f t="shared" si="11"/>
        <v>89.9</v>
      </c>
      <c r="CZ6" s="33">
        <f t="shared" si="11"/>
        <v>90.58</v>
      </c>
      <c r="DA6" s="33">
        <f t="shared" si="11"/>
        <v>90.63</v>
      </c>
      <c r="DB6" s="33">
        <f t="shared" si="11"/>
        <v>91.19</v>
      </c>
      <c r="DC6" s="33">
        <f t="shared" si="11"/>
        <v>91.45</v>
      </c>
      <c r="DD6" s="33">
        <f t="shared" si="11"/>
        <v>91.07</v>
      </c>
      <c r="DE6" s="33">
        <f t="shared" si="11"/>
        <v>91.21</v>
      </c>
      <c r="DF6" s="32" t="str">
        <f>IF(DF7="","",IF(DF7="-","【-】","【"&amp;SUBSTITUTE(TEXT(DF7,"#,##0.00"),"-","△")&amp;"】"))</f>
        <v>【89.95】</v>
      </c>
      <c r="DG6" s="33">
        <f>IF(DG7="",NA(),DG7)</f>
        <v>53.16</v>
      </c>
      <c r="DH6" s="33">
        <f t="shared" ref="DH6:DP6" si="12">IF(DH7="",NA(),DH7)</f>
        <v>54.31</v>
      </c>
      <c r="DI6" s="33">
        <f t="shared" si="12"/>
        <v>55.34</v>
      </c>
      <c r="DJ6" s="33">
        <f t="shared" si="12"/>
        <v>56.89</v>
      </c>
      <c r="DK6" s="33">
        <f t="shared" si="12"/>
        <v>57.6</v>
      </c>
      <c r="DL6" s="33">
        <f t="shared" si="12"/>
        <v>43.4</v>
      </c>
      <c r="DM6" s="33">
        <f t="shared" si="12"/>
        <v>44.41</v>
      </c>
      <c r="DN6" s="33">
        <f t="shared" si="12"/>
        <v>45.38</v>
      </c>
      <c r="DO6" s="33">
        <f t="shared" si="12"/>
        <v>47.7</v>
      </c>
      <c r="DP6" s="33">
        <f t="shared" si="12"/>
        <v>48.41</v>
      </c>
      <c r="DQ6" s="32" t="str">
        <f>IF(DQ7="","",IF(DQ7="-","【-】","【"&amp;SUBSTITUTE(TEXT(DQ7,"#,##0.00"),"-","△")&amp;"】"))</f>
        <v>【47.18】</v>
      </c>
      <c r="DR6" s="33">
        <f>IF(DR7="",NA(),DR7)</f>
        <v>20.81</v>
      </c>
      <c r="DS6" s="33">
        <f t="shared" ref="DS6:EA6" si="13">IF(DS7="",NA(),DS7)</f>
        <v>24.53</v>
      </c>
      <c r="DT6" s="33">
        <f t="shared" si="13"/>
        <v>27.71</v>
      </c>
      <c r="DU6" s="33">
        <f t="shared" si="13"/>
        <v>27.98</v>
      </c>
      <c r="DV6" s="33">
        <f t="shared" si="13"/>
        <v>30.77</v>
      </c>
      <c r="DW6" s="33">
        <f t="shared" si="13"/>
        <v>10.94</v>
      </c>
      <c r="DX6" s="33">
        <f t="shared" si="13"/>
        <v>12.28</v>
      </c>
      <c r="DY6" s="33">
        <f t="shared" si="13"/>
        <v>13.33</v>
      </c>
      <c r="DZ6" s="33">
        <f t="shared" si="13"/>
        <v>14.54</v>
      </c>
      <c r="EA6" s="33">
        <f t="shared" si="13"/>
        <v>16.16</v>
      </c>
      <c r="EB6" s="32" t="str">
        <f>IF(EB7="","",IF(EB7="-","【-】","【"&amp;SUBSTITUTE(TEXT(EB7,"#,##0.00"),"-","△")&amp;"】"))</f>
        <v>【13.18】</v>
      </c>
      <c r="EC6" s="33">
        <f>IF(EC7="",NA(),EC7)</f>
        <v>0.68</v>
      </c>
      <c r="ED6" s="33">
        <f t="shared" ref="ED6:EL6" si="14">IF(ED7="",NA(),ED7)</f>
        <v>0.93</v>
      </c>
      <c r="EE6" s="33">
        <f t="shared" si="14"/>
        <v>1.05</v>
      </c>
      <c r="EF6" s="33">
        <f t="shared" si="14"/>
        <v>0.71</v>
      </c>
      <c r="EG6" s="33">
        <f t="shared" si="14"/>
        <v>0.78</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142018</v>
      </c>
      <c r="D7" s="35">
        <v>46</v>
      </c>
      <c r="E7" s="35">
        <v>1</v>
      </c>
      <c r="F7" s="35">
        <v>0</v>
      </c>
      <c r="G7" s="35">
        <v>1</v>
      </c>
      <c r="H7" s="35" t="s">
        <v>92</v>
      </c>
      <c r="I7" s="35" t="s">
        <v>93</v>
      </c>
      <c r="J7" s="35" t="s">
        <v>94</v>
      </c>
      <c r="K7" s="35" t="s">
        <v>95</v>
      </c>
      <c r="L7" s="35" t="s">
        <v>96</v>
      </c>
      <c r="M7" s="36" t="s">
        <v>97</v>
      </c>
      <c r="N7" s="36">
        <v>76.97</v>
      </c>
      <c r="O7" s="36">
        <v>100</v>
      </c>
      <c r="P7" s="36">
        <v>2581</v>
      </c>
      <c r="Q7" s="36">
        <v>414664</v>
      </c>
      <c r="R7" s="36">
        <v>100.83</v>
      </c>
      <c r="S7" s="36">
        <v>4112.51</v>
      </c>
      <c r="T7" s="36">
        <v>403644</v>
      </c>
      <c r="U7" s="36">
        <v>101.06</v>
      </c>
      <c r="V7" s="36">
        <v>3994.1</v>
      </c>
      <c r="W7" s="36">
        <v>103.19</v>
      </c>
      <c r="X7" s="36">
        <v>104.04</v>
      </c>
      <c r="Y7" s="36">
        <v>106.07</v>
      </c>
      <c r="Z7" s="36">
        <v>112.86</v>
      </c>
      <c r="AA7" s="36">
        <v>115.57</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509.73</v>
      </c>
      <c r="AT7" s="36">
        <v>459.49</v>
      </c>
      <c r="AU7" s="36">
        <v>504.58</v>
      </c>
      <c r="AV7" s="36">
        <v>316.44</v>
      </c>
      <c r="AW7" s="36">
        <v>356.28</v>
      </c>
      <c r="AX7" s="36">
        <v>487.15</v>
      </c>
      <c r="AY7" s="36">
        <v>475.07</v>
      </c>
      <c r="AZ7" s="36">
        <v>473.46</v>
      </c>
      <c r="BA7" s="36">
        <v>240.81</v>
      </c>
      <c r="BB7" s="36">
        <v>241.71</v>
      </c>
      <c r="BC7" s="36">
        <v>262.74</v>
      </c>
      <c r="BD7" s="36">
        <v>229.16</v>
      </c>
      <c r="BE7" s="36">
        <v>222.46</v>
      </c>
      <c r="BF7" s="36">
        <v>214.16</v>
      </c>
      <c r="BG7" s="36">
        <v>213.08</v>
      </c>
      <c r="BH7" s="36">
        <v>210.56</v>
      </c>
      <c r="BI7" s="36">
        <v>304.97000000000003</v>
      </c>
      <c r="BJ7" s="36">
        <v>296.5</v>
      </c>
      <c r="BK7" s="36">
        <v>285.77</v>
      </c>
      <c r="BL7" s="36">
        <v>283.10000000000002</v>
      </c>
      <c r="BM7" s="36">
        <v>274.14</v>
      </c>
      <c r="BN7" s="36">
        <v>276.38</v>
      </c>
      <c r="BO7" s="36">
        <v>95.55</v>
      </c>
      <c r="BP7" s="36">
        <v>96.72</v>
      </c>
      <c r="BQ7" s="36">
        <v>96.35</v>
      </c>
      <c r="BR7" s="36">
        <v>105.67</v>
      </c>
      <c r="BS7" s="36">
        <v>107.87</v>
      </c>
      <c r="BT7" s="36">
        <v>100.35</v>
      </c>
      <c r="BU7" s="36">
        <v>100.42</v>
      </c>
      <c r="BV7" s="36">
        <v>100.77</v>
      </c>
      <c r="BW7" s="36">
        <v>107.74</v>
      </c>
      <c r="BX7" s="36">
        <v>108.81</v>
      </c>
      <c r="BY7" s="36">
        <v>104.99</v>
      </c>
      <c r="BZ7" s="36">
        <v>174.91</v>
      </c>
      <c r="CA7" s="36">
        <v>171.7</v>
      </c>
      <c r="CB7" s="36">
        <v>172.04</v>
      </c>
      <c r="CC7" s="36">
        <v>156.35</v>
      </c>
      <c r="CD7" s="36">
        <v>153.94999999999999</v>
      </c>
      <c r="CE7" s="36">
        <v>166.95</v>
      </c>
      <c r="CF7" s="36">
        <v>166.61</v>
      </c>
      <c r="CG7" s="36">
        <v>165.74</v>
      </c>
      <c r="CH7" s="36">
        <v>154.33000000000001</v>
      </c>
      <c r="CI7" s="36">
        <v>152.94999999999999</v>
      </c>
      <c r="CJ7" s="36">
        <v>163.72</v>
      </c>
      <c r="CK7" s="36">
        <v>53.65</v>
      </c>
      <c r="CL7" s="36">
        <v>48.59</v>
      </c>
      <c r="CM7" s="36">
        <v>47.61</v>
      </c>
      <c r="CN7" s="36">
        <v>48.02</v>
      </c>
      <c r="CO7" s="36">
        <v>47.09</v>
      </c>
      <c r="CP7" s="36">
        <v>64.66</v>
      </c>
      <c r="CQ7" s="36">
        <v>64.09</v>
      </c>
      <c r="CR7" s="36">
        <v>63.91</v>
      </c>
      <c r="CS7" s="36">
        <v>63.25</v>
      </c>
      <c r="CT7" s="36">
        <v>63.03</v>
      </c>
      <c r="CU7" s="36">
        <v>59.76</v>
      </c>
      <c r="CV7" s="36">
        <v>88.58</v>
      </c>
      <c r="CW7" s="36">
        <v>90.17</v>
      </c>
      <c r="CX7" s="36">
        <v>90.22</v>
      </c>
      <c r="CY7" s="36">
        <v>89.9</v>
      </c>
      <c r="CZ7" s="36">
        <v>90.58</v>
      </c>
      <c r="DA7" s="36">
        <v>90.63</v>
      </c>
      <c r="DB7" s="36">
        <v>91.19</v>
      </c>
      <c r="DC7" s="36">
        <v>91.45</v>
      </c>
      <c r="DD7" s="36">
        <v>91.07</v>
      </c>
      <c r="DE7" s="36">
        <v>91.21</v>
      </c>
      <c r="DF7" s="36">
        <v>89.95</v>
      </c>
      <c r="DG7" s="36">
        <v>53.16</v>
      </c>
      <c r="DH7" s="36">
        <v>54.31</v>
      </c>
      <c r="DI7" s="36">
        <v>55.34</v>
      </c>
      <c r="DJ7" s="36">
        <v>56.89</v>
      </c>
      <c r="DK7" s="36">
        <v>57.6</v>
      </c>
      <c r="DL7" s="36">
        <v>43.4</v>
      </c>
      <c r="DM7" s="36">
        <v>44.41</v>
      </c>
      <c r="DN7" s="36">
        <v>45.38</v>
      </c>
      <c r="DO7" s="36">
        <v>47.7</v>
      </c>
      <c r="DP7" s="36">
        <v>48.41</v>
      </c>
      <c r="DQ7" s="36">
        <v>47.18</v>
      </c>
      <c r="DR7" s="36">
        <v>20.81</v>
      </c>
      <c r="DS7" s="36">
        <v>24.53</v>
      </c>
      <c r="DT7" s="36">
        <v>27.71</v>
      </c>
      <c r="DU7" s="36">
        <v>27.98</v>
      </c>
      <c r="DV7" s="36">
        <v>30.77</v>
      </c>
      <c r="DW7" s="36">
        <v>10.94</v>
      </c>
      <c r="DX7" s="36">
        <v>12.28</v>
      </c>
      <c r="DY7" s="36">
        <v>13.33</v>
      </c>
      <c r="DZ7" s="36">
        <v>14.54</v>
      </c>
      <c r="EA7" s="36">
        <v>16.16</v>
      </c>
      <c r="EB7" s="36">
        <v>13.18</v>
      </c>
      <c r="EC7" s="36">
        <v>0.68</v>
      </c>
      <c r="ED7" s="36">
        <v>0.93</v>
      </c>
      <c r="EE7" s="36">
        <v>1.05</v>
      </c>
      <c r="EF7" s="36">
        <v>0.71</v>
      </c>
      <c r="EG7" s="36">
        <v>0.78</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横須賀市上下水道局</cp:lastModifiedBy>
  <cp:lastPrinted>2017-02-03T06:23:33Z</cp:lastPrinted>
  <dcterms:created xsi:type="dcterms:W3CDTF">2017-02-01T08:39:15Z</dcterms:created>
  <dcterms:modified xsi:type="dcterms:W3CDTF">2017-03-17T00:23:44Z</dcterms:modified>
  <cp:category/>
</cp:coreProperties>
</file>