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1\keieiryoukin\M．経営係\01経営企画\02統計調査\19経営比較分析表\H31(R01)\"/>
    </mc:Choice>
  </mc:AlternateContent>
  <workbookProtection workbookAlgorithmName="SHA-512" workbookHashValue="J2D34mMi/hpBEl0YmCUWjOj29ZS0BMymKjULgbo6jYuzZ5dSMC98V1uTSXXw7P4xBiyd3PzI82Aylqn6UrF8Rg==" workbookSaltValue="5M0zxtRyTLVWaySZPz0M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<sst xmlns="http://schemas.openxmlformats.org/spreadsheetml/2006/main" count="220" uniqueCount="108">
  <si>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</si>
  <si>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</si>
  <si>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</si>
  <si>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</si>
  <si>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</si>
  <si>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</si>
  <si>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</si>
  <si>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</si>
  <si>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</si>
  <si>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</si>
  <si>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</si>
  <si>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</si>
  <si>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</si>
  <si>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</si>
  <si>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</si>
  <si>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</si>
  <si>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</si>
  <si>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</si>
  <si>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</si>
  <si>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</si>
  <si>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</si>
  <si>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</si>
  <si>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</si>
  <si>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</si>
  <si>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</si>
  <si>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</si>
  <si>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</si>
  <si>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</si>
  <si>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</si>
  <si>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</si>
  <si>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</si>
  <si>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</si>
  <si>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</si>
  <si>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</si>
  <si>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</si>
  <si>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</si>
  <si>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</si>
  <si>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</si>
  <si>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</si>
  <si>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</si>
  <si>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</si>
  <si>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</si>
  <si>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</si>
  <si>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</si>
  <si>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</si>
  <si>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</si>
  <si>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</si>
  <si>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</si>
  <si>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</si>
  <si>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</si>
  <si>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</si>
  <si>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</si>
  <si>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</si>
  <si>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</si>
  <si>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</si>
  <si>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</si>
  <si>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</si>
  <si>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</si>
  <si>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</si>
  <si>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</si>
  <si>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</si>
  <si>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</si>
  <si>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</si>
  <si>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</si>
  <si>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</si>
  <si>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</si>
  <si>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</si>
  <si>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</si>
  <si>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</si>
  <si>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</si>
  <si>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</si>
  <si>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</si>
  <si>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</si>
  <si>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</si>
  <si>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</si>
  <si>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</si>
  <si>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</si>
  <si>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</si>
  <si>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</si>
  <si>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</si>
  <si>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</si>
  <si>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</si>
  <si>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</si>
  <si>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</si>
  <si>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</si>
  <si>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</si>
  <si>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</si>
  <si>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</si>
  <si>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</si>
  <si>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</si>
  <si>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</si>
  <si>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</si>
  <si>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</si>
  <si>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</si>
  <si>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</si>
  <si>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</si>
  <si>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</si>
  <si>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</si>
  <si>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</si>
  <si>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</si>
  <si>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</si>
  <si>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</si>
  <si>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</si>
  <si>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</si>
  <si>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</si>
  <si>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➀有形固定資産減価償却率及び②管路経年化率は類似団体平均値より高い水準にあります。これは、本市の給水開始時期が明治41年（1908年）と古く、施設の老朽化が進んでおり、また、高度経済成長期に整備した管路が更新時期を迎えているためです。
 ③管路更新率は昨年と変わらず、類似団体平均値を上回っています。今後も管路更新を重点的かつ計画的に実施していきますが、更新には多額の費用が掛かることから、平準化を図りながら進めていきます。
</t>
    <phoneticPr fontId="4"/>
  </si>
  <si>
    <t xml:space="preserve">　人口減少や節水型社会の定着など本市水道事業を取り巻く環境は、厳しい状況にあります。一方で、現状の施設利用率は低く、また、施設の老朽化も進んでいます。
　水道施設の更新を着実に行うため、平成23年度から令和３年度までの上下水道事業の方向性を示したマスタープランを策定しています。このプランの経営目標である「いつでも安心して使える止まらない水道・下水道」の達成に向け、具体的な実行計画を策定し、取り組んでいます。
　なお、平成27年２月に半原水源系統を廃止しましたが、今後も施設の統廃合・ダウンサイジングを検討していきます。
</t>
    <rPh sb="101" eb="103">
      <t>レイワ</t>
    </rPh>
    <phoneticPr fontId="4"/>
  </si>
  <si>
    <t xml:space="preserve">
　➀経常収支比率は昨年より高く、100％以上で類似団体平均値を上回っており、②累積欠損金比率は引き続き０％となっています。
  ③流動比率は100％以上で類似団体平均値を上回っています。
  ④企業債残高対給水収益比率は昨年より少し低くなりましたが、この５年間はほぼ横ばいです。
  全体として、昨年と大幅な変化はなく、健全な経営状態を保っていると考えています。
  ⑤料金回収率は100％以上を保っています。⑥給水原価は昨年より低くなっており、類似団体平均値を下回っています。
  ⑦施設利用率は類似団体平均値を下回っており、施設能力と給水量に差があります。水道施設の統廃合やダウンサイジングを進めていく必要があります。
  ⑧有収率は、類似団体平均値を下回っています。管路経年化率と関連しているものと考えており、配水管の更新を進めることで改善を図っていきます。</t>
    <rPh sb="14" eb="15">
      <t>タカ</t>
    </rPh>
    <rPh sb="32" eb="34">
      <t>ウワマワ</t>
    </rPh>
    <rPh sb="212" eb="214">
      <t>サクネン</t>
    </rPh>
    <rPh sb="216" eb="217">
      <t>ヒク</t>
    </rPh>
    <rPh sb="232" eb="234">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</si>
</sst>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0.71</c:v>
                </c:pt>
                <c:pt idx="1">
                  <c:v>0.78</c:v>
                </c:pt>
                <c:pt idx="2">
                  <c:v>1.03</c:v>
                </c:pt>
                <c:pt idx="3">
                  <c:v>1.02</c:v>
                </c:pt>
                <c:pt idx="4">
                  <c:v>1.1000000000000001</c:v>
                </c:pt>
              </c:numCache>
            </c:numRef>
          </c:val>
          <c:extLst>
            <c:ext xmlns:c16="http://schemas.microsoft.com/office/drawing/2014/chart" uri="{C3380CC4-5D6E-409C-BE32-E72D297353CC}">
              <c16:uniqueId val="{00000000-75A7-4457-947E-9EFA1F1BAC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75A7-4457-947E-9EFA1F1BAC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48.02</c:v>
                </c:pt>
                <c:pt idx="1">
                  <c:v>47.09</c:v>
                </c:pt>
                <c:pt idx="2">
                  <c:v>46.96</c:v>
                </c:pt>
                <c:pt idx="3">
                  <c:v>46.84</c:v>
                </c:pt>
                <c:pt idx="4">
                  <c:v>46.41</c:v>
                </c:pt>
              </c:numCache>
            </c:numRef>
          </c:val>
          <c:extLst>
            <c:ext xmlns:c16="http://schemas.microsoft.com/office/drawing/2014/chart" uri="{C3380CC4-5D6E-409C-BE32-E72D297353CC}">
              <c16:uniqueId val="{00000000-F018-4E99-9D47-390840536B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F018-4E99-9D47-390840536B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89.9</c:v>
                </c:pt>
                <c:pt idx="1">
                  <c:v>90.58</c:v>
                </c:pt>
                <c:pt idx="2">
                  <c:v>90.04</c:v>
                </c:pt>
                <c:pt idx="3">
                  <c:v>90.13</c:v>
                </c:pt>
                <c:pt idx="4">
                  <c:v>90.34</c:v>
                </c:pt>
              </c:numCache>
            </c:numRef>
          </c:val>
          <c:extLst>
            <c:ext xmlns:c16="http://schemas.microsoft.com/office/drawing/2014/chart" uri="{C3380CC4-5D6E-409C-BE32-E72D297353CC}">
              <c16:uniqueId val="{00000000-328B-434D-A804-1A71B7A030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328B-434D-A804-1A71B7A030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112.86</c:v>
                </c:pt>
                <c:pt idx="1">
                  <c:v>115.57</c:v>
                </c:pt>
                <c:pt idx="2">
                  <c:v>117.99</c:v>
                </c:pt>
                <c:pt idx="3">
                  <c:v>115.15</c:v>
                </c:pt>
                <c:pt idx="4">
                  <c:v>118.34</c:v>
                </c:pt>
              </c:numCache>
            </c:numRef>
          </c:val>
          <c:extLst>
            <c:ext xmlns:c16="http://schemas.microsoft.com/office/drawing/2014/chart" uri="{C3380CC4-5D6E-409C-BE32-E72D297353CC}">
              <c16:uniqueId val="{00000000-C33B-4D13-94F8-E6EEAC12DC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C33B-4D13-94F8-E6EEAC12DC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56.89</c:v>
                </c:pt>
                <c:pt idx="1">
                  <c:v>57.6</c:v>
                </c:pt>
                <c:pt idx="2">
                  <c:v>58.1</c:v>
                </c:pt>
                <c:pt idx="3">
                  <c:v>58.15</c:v>
                </c:pt>
                <c:pt idx="4">
                  <c:v>58.21</c:v>
                </c:pt>
              </c:numCache>
            </c:numRef>
          </c:val>
          <c:extLst>
            <c:ext xmlns:c16="http://schemas.microsoft.com/office/drawing/2014/chart" uri="{C3380CC4-5D6E-409C-BE32-E72D297353CC}">
              <c16:uniqueId val="{00000000-5C8F-4DD8-AE7F-27867C39FC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5C8F-4DD8-AE7F-27867C39FC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27.98</c:v>
                </c:pt>
                <c:pt idx="1">
                  <c:v>30.77</c:v>
                </c:pt>
                <c:pt idx="2">
                  <c:v>32.6</c:v>
                </c:pt>
                <c:pt idx="3">
                  <c:v>33.76</c:v>
                </c:pt>
                <c:pt idx="4">
                  <c:v>35.35</c:v>
                </c:pt>
              </c:numCache>
            </c:numRef>
          </c:val>
          <c:extLst>
            <c:ext xmlns:c16="http://schemas.microsoft.com/office/drawing/2014/chart" uri="{C3380CC4-5D6E-409C-BE32-E72D297353CC}">
              <c16:uniqueId val="{00000000-D01A-47B4-AE37-BF4B7FCC9ED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D01A-47B4-AE37-BF4B7FCC9ED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F0-4365-B53D-FB789B1F14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CF0-4365-B53D-FB789B1F14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316.44</c:v>
                </c:pt>
                <c:pt idx="1">
                  <c:v>356.28</c:v>
                </c:pt>
                <c:pt idx="2">
                  <c:v>392.15</c:v>
                </c:pt>
                <c:pt idx="3">
                  <c:v>356.05</c:v>
                </c:pt>
                <c:pt idx="4">
                  <c:v>402.65</c:v>
                </c:pt>
              </c:numCache>
            </c:numRef>
          </c:val>
          <c:extLst>
            <c:ext xmlns:c16="http://schemas.microsoft.com/office/drawing/2014/chart" uri="{C3380CC4-5D6E-409C-BE32-E72D297353CC}">
              <c16:uniqueId val="{00000000-CDE3-4E82-89E8-D67A630D16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CDE3-4E82-89E8-D67A630D16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213.08</c:v>
                </c:pt>
                <c:pt idx="1">
                  <c:v>210.56</c:v>
                </c:pt>
                <c:pt idx="2">
                  <c:v>213.8</c:v>
                </c:pt>
                <c:pt idx="3">
                  <c:v>211.95</c:v>
                </c:pt>
                <c:pt idx="4">
                  <c:v>211.91</c:v>
                </c:pt>
              </c:numCache>
            </c:numRef>
          </c:val>
          <c:extLst>
            <c:ext xmlns:c16="http://schemas.microsoft.com/office/drawing/2014/chart" uri="{C3380CC4-5D6E-409C-BE32-E72D297353CC}">
              <c16:uniqueId val="{00000000-C8AC-4300-B157-2237BA50F6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C8AC-4300-B157-2237BA50F6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105.67</c:v>
                </c:pt>
                <c:pt idx="1">
                  <c:v>107.87</c:v>
                </c:pt>
                <c:pt idx="2">
                  <c:v>110.97</c:v>
                </c:pt>
                <c:pt idx="3">
                  <c:v>108.74</c:v>
                </c:pt>
                <c:pt idx="4">
                  <c:v>111.2</c:v>
                </c:pt>
              </c:numCache>
            </c:numRef>
          </c:val>
          <c:extLst>
            <c:ext xmlns:c16="http://schemas.microsoft.com/office/drawing/2014/chart" uri="{C3380CC4-5D6E-409C-BE32-E72D297353CC}">
              <c16:uniqueId val="{00000000-E6FA-4C31-AAE5-246C553212B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E6FA-4C31-AAE5-246C553212B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156.35</c:v>
                </c:pt>
                <c:pt idx="1">
                  <c:v>153.94999999999999</c:v>
                </c:pt>
                <c:pt idx="2">
                  <c:v>149.71</c:v>
                </c:pt>
                <c:pt idx="3">
                  <c:v>153.25</c:v>
                </c:pt>
                <c:pt idx="4">
                  <c:v>150.47999999999999</c:v>
                </c:pt>
              </c:numCache>
            </c:numRef>
          </c:val>
          <c:extLst>
            <c:ext xmlns:c16="http://schemas.microsoft.com/office/drawing/2014/chart" uri="{C3380CC4-5D6E-409C-BE32-E72D297353CC}">
              <c16:uniqueId val="{00000000-F983-40BE-8E5A-15640B1C40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F983-40BE-8E5A-15640B1C40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I15" zoomScaleNormal="100" workbookViewId="0">
      <selection activeCell="CB28" sqref="CB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神奈川県　横須賀市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A1</v>
      </c>
      <c r="X8" s="76"/>
      <c r="Y8" s="76"/>
      <c r="Z8" s="76"/>
      <c r="AA8" s="76"/>
      <c r="AB8" s="76"/>
      <c r="AC8" s="76"/>
      <c r="AD8" s="76" t="str">
        <f>データ!$M$6</f>
        <v>自治体職員</v>
      </c>
      <c r="AE8" s="76"/>
      <c r="AF8" s="76"/>
      <c r="AG8" s="76"/>
      <c r="AH8" s="76"/>
      <c r="AI8" s="76"/>
      <c r="AJ8" s="76"/>
      <c r="AK8" s="4"/>
      <c r="AL8" s="64">
        <f>データ!$R$6</f>
        <v>405244</v>
      </c>
      <c r="AM8" s="64"/>
      <c r="AN8" s="64"/>
      <c r="AO8" s="64"/>
      <c r="AP8" s="64"/>
      <c r="AQ8" s="64"/>
      <c r="AR8" s="64"/>
      <c r="AS8" s="64"/>
      <c r="AT8" s="60">
        <f>データ!$S$6</f>
        <v>100.82</v>
      </c>
      <c r="AU8" s="61"/>
      <c r="AV8" s="61"/>
      <c r="AW8" s="61"/>
      <c r="AX8" s="61"/>
      <c r="AY8" s="61"/>
      <c r="AZ8" s="61"/>
      <c r="BA8" s="61"/>
      <c r="BB8" s="63">
        <f>データ!$T$6</f>
        <v>4019.48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77.78</v>
      </c>
      <c r="J10" s="61"/>
      <c r="K10" s="61"/>
      <c r="L10" s="61"/>
      <c r="M10" s="61"/>
      <c r="N10" s="61"/>
      <c r="O10" s="62"/>
      <c r="P10" s="63">
        <f>データ!$P$6</f>
        <v>97.96</v>
      </c>
      <c r="Q10" s="63"/>
      <c r="R10" s="63"/>
      <c r="S10" s="63"/>
      <c r="T10" s="63"/>
      <c r="U10" s="63"/>
      <c r="V10" s="63"/>
      <c r="W10" s="64">
        <f>データ!$Q$6</f>
        <v>2581</v>
      </c>
      <c r="X10" s="64"/>
      <c r="Y10" s="64"/>
      <c r="Z10" s="64"/>
      <c r="AA10" s="64"/>
      <c r="AB10" s="64"/>
      <c r="AC10" s="64"/>
      <c r="AD10" s="2"/>
      <c r="AE10" s="2"/>
      <c r="AF10" s="2"/>
      <c r="AG10" s="2"/>
      <c r="AH10" s="4"/>
      <c r="AI10" s="4"/>
      <c r="AJ10" s="4"/>
      <c r="AK10" s="4"/>
      <c r="AL10" s="64">
        <f>データ!$U$6</f>
        <v>394050</v>
      </c>
      <c r="AM10" s="64"/>
      <c r="AN10" s="64"/>
      <c r="AO10" s="64"/>
      <c r="AP10" s="64"/>
      <c r="AQ10" s="64"/>
      <c r="AR10" s="64"/>
      <c r="AS10" s="64"/>
      <c r="AT10" s="60">
        <f>データ!$V$6</f>
        <v>101.05</v>
      </c>
      <c r="AU10" s="61"/>
      <c r="AV10" s="61"/>
      <c r="AW10" s="61"/>
      <c r="AX10" s="61"/>
      <c r="AY10" s="61"/>
      <c r="AZ10" s="61"/>
      <c r="BA10" s="61"/>
      <c r="BB10" s="63">
        <f>データ!$W$6</f>
        <v>3899.55</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105</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SxVpZ0b2oFszTxQ40cNIKLtp19f2XApHpd5TPQDIF3MdX+pHibDAV49fno663qVgyWxmGATPcaKNqE/8fg8Nw==" saltValue="FTTEKdmhWD/gStO5uoIc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142018</v>
      </c>
      <c r="D6" s="34">
        <f t="shared" si="3"/>
        <v>46</v>
      </c>
      <c r="E6" s="34">
        <f t="shared" si="3"/>
        <v>1</v>
      </c>
      <c r="F6" s="34">
        <f t="shared" si="3"/>
        <v>0</v>
      </c>
      <c r="G6" s="34">
        <f t="shared" si="3"/>
        <v>1</v>
      </c>
      <c r="H6" s="34" t="str">
        <f t="shared" si="3"/>
        <v>神奈川県　横須賀市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77.78</v>
      </c>
      <c r="P6" s="35">
        <f t="shared" si="3"/>
        <v>97.96</v>
      </c>
      <c r="Q6" s="35">
        <f t="shared" si="3"/>
        <v>2581</v>
      </c>
      <c r="R6" s="35">
        <f t="shared" si="3"/>
        <v>405244</v>
      </c>
      <c r="S6" s="35">
        <f t="shared" si="3"/>
        <v>100.82</v>
      </c>
      <c r="T6" s="35">
        <f t="shared" si="3"/>
        <v>4019.48</v>
      </c>
      <c r="U6" s="35">
        <f t="shared" si="3"/>
        <v>394050</v>
      </c>
      <c r="V6" s="35">
        <f t="shared" si="3"/>
        <v>101.05</v>
      </c>
      <c r="W6" s="35">
        <f t="shared" si="3"/>
        <v>3899.55</v>
      </c>
      <c r="X6" s="36">
        <f>IF(X7="",NA(),X7)</f>
        <v>112.86</v>
      </c>
      <c r="Y6" s="36">
        <f t="shared" ref="Y6:AG6" si="4">IF(Y7="",NA(),Y7)</f>
        <v>115.57</v>
      </c>
      <c r="Z6" s="36">
        <f t="shared" si="4"/>
        <v>117.99</v>
      </c>
      <c r="AA6" s="36">
        <f t="shared" si="4"/>
        <v>115.15</v>
      </c>
      <c r="AB6" s="36">
        <f t="shared" si="4"/>
        <v>118.34</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316.44</v>
      </c>
      <c r="AU6" s="36">
        <f t="shared" ref="AU6:BC6" si="6">IF(AU7="",NA(),AU7)</f>
        <v>356.28</v>
      </c>
      <c r="AV6" s="36">
        <f t="shared" si="6"/>
        <v>392.15</v>
      </c>
      <c r="AW6" s="36">
        <f t="shared" si="6"/>
        <v>356.05</v>
      </c>
      <c r="AX6" s="36">
        <f t="shared" si="6"/>
        <v>402.65</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213.08</v>
      </c>
      <c r="BF6" s="36">
        <f t="shared" ref="BF6:BN6" si="7">IF(BF7="",NA(),BF7)</f>
        <v>210.56</v>
      </c>
      <c r="BG6" s="36">
        <f t="shared" si="7"/>
        <v>213.8</v>
      </c>
      <c r="BH6" s="36">
        <f t="shared" si="7"/>
        <v>211.95</v>
      </c>
      <c r="BI6" s="36">
        <f t="shared" si="7"/>
        <v>211.91</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105.67</v>
      </c>
      <c r="BQ6" s="36">
        <f t="shared" ref="BQ6:BY6" si="8">IF(BQ7="",NA(),BQ7)</f>
        <v>107.87</v>
      </c>
      <c r="BR6" s="36">
        <f t="shared" si="8"/>
        <v>110.97</v>
      </c>
      <c r="BS6" s="36">
        <f t="shared" si="8"/>
        <v>108.74</v>
      </c>
      <c r="BT6" s="36">
        <f t="shared" si="8"/>
        <v>111.2</v>
      </c>
      <c r="BU6" s="36">
        <f t="shared" si="8"/>
        <v>107.74</v>
      </c>
      <c r="BV6" s="36">
        <f t="shared" si="8"/>
        <v>108.81</v>
      </c>
      <c r="BW6" s="36">
        <f t="shared" si="8"/>
        <v>110.87</v>
      </c>
      <c r="BX6" s="36">
        <f t="shared" si="8"/>
        <v>110.3</v>
      </c>
      <c r="BY6" s="36">
        <f t="shared" si="8"/>
        <v>109.12</v>
      </c>
      <c r="BZ6" s="35" t="str">
        <f>IF(BZ7="","",IF(BZ7="-","【-】","【"&amp;SUBSTITUTE(TEXT(BZ7,"#,##0.00"),"-","△")&amp;"】"))</f>
        <v>【103.91】</v>
      </c>
      <c r="CA6" s="36">
        <f>IF(CA7="",NA(),CA7)</f>
        <v>156.35</v>
      </c>
      <c r="CB6" s="36">
        <f t="shared" ref="CB6:CJ6" si="9">IF(CB7="",NA(),CB7)</f>
        <v>153.94999999999999</v>
      </c>
      <c r="CC6" s="36">
        <f t="shared" si="9"/>
        <v>149.71</v>
      </c>
      <c r="CD6" s="36">
        <f t="shared" si="9"/>
        <v>153.25</v>
      </c>
      <c r="CE6" s="36">
        <f t="shared" si="9"/>
        <v>150.47999999999999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48.02</v>
      </c>
      <c r="CM6" s="36">
        <f t="shared" ref="CM6:CU6" si="10">IF(CM7="",NA(),CM7)</f>
        <v>47.09</v>
      </c>
      <c r="CN6" s="36">
        <f t="shared" si="10"/>
        <v>46.96</v>
      </c>
      <c r="CO6" s="36">
        <f t="shared" si="10"/>
        <v>46.84</v>
      </c>
      <c r="CP6" s="36">
        <f t="shared" si="10"/>
        <v>46.41</v>
      </c>
      <c r="CQ6" s="36">
        <f t="shared" si="10"/>
        <v>63.25</v>
      </c>
      <c r="CR6" s="36">
        <f t="shared" si="10"/>
        <v>63.03</v>
      </c>
      <c r="CS6" s="36">
        <f t="shared" si="10"/>
        <v>63.18</v>
      </c>
      <c r="CT6" s="36">
        <f t="shared" si="10"/>
        <v>63.54</v>
      </c>
      <c r="CU6" s="36">
        <f t="shared" si="10"/>
        <v>63.53</v>
      </c>
      <c r="CV6" s="35" t="str">
        <f>IF(CV7="","",IF(CV7="-","【-】","【"&amp;SUBSTITUTE(TEXT(CV7,"#,##0.00"),"-","△")&amp;"】"))</f>
        <v>【60.27】</v>
      </c>
      <c r="CW6" s="36">
        <f>IF(CW7="",NA(),CW7)</f>
        <v>89.9</v>
      </c>
      <c r="CX6" s="36">
        <f t="shared" ref="CX6:DF6" si="11">IF(CX7="",NA(),CX7)</f>
        <v>90.58</v>
      </c>
      <c r="CY6" s="36">
        <f t="shared" si="11"/>
        <v>90.04</v>
      </c>
      <c r="CZ6" s="36">
        <f t="shared" si="11"/>
        <v>90.13</v>
      </c>
      <c r="DA6" s="36">
        <f t="shared" si="11"/>
        <v>90.34</v>
      </c>
      <c r="DB6" s="36">
        <f t="shared" si="11"/>
        <v>91.07</v>
      </c>
      <c r="DC6" s="36">
        <f t="shared" si="11"/>
        <v>91.21</v>
      </c>
      <c r="DD6" s="36">
        <f t="shared" si="11"/>
        <v>91.6</v>
      </c>
      <c r="DE6" s="36">
        <f t="shared" si="11"/>
        <v>91.48</v>
      </c>
      <c r="DF6" s="36">
        <f t="shared" si="11"/>
        <v>91.58</v>
      </c>
      <c r="DG6" s="35" t="str">
        <f>IF(DG7="","",IF(DG7="-","【-】","【"&amp;SUBSTITUTE(TEXT(DG7,"#,##0.00"),"-","△")&amp;"】"))</f>
        <v>【89.92】</v>
      </c>
      <c r="DH6" s="36">
        <f>IF(DH7="",NA(),DH7)</f>
        <v>56.89</v>
      </c>
      <c r="DI6" s="36">
        <f t="shared" ref="DI6:DQ6" si="12">IF(DI7="",NA(),DI7)</f>
        <v>57.6</v>
      </c>
      <c r="DJ6" s="36">
        <f t="shared" si="12"/>
        <v>58.1</v>
      </c>
      <c r="DK6" s="36">
        <f t="shared" si="12"/>
        <v>58.15</v>
      </c>
      <c r="DL6" s="36">
        <f t="shared" si="12"/>
        <v>58.21</v>
      </c>
      <c r="DM6" s="36">
        <f t="shared" si="12"/>
        <v>47.7</v>
      </c>
      <c r="DN6" s="36">
        <f t="shared" si="12"/>
        <v>48.41</v>
      </c>
      <c r="DO6" s="36">
        <f t="shared" si="12"/>
        <v>49.1</v>
      </c>
      <c r="DP6" s="36">
        <f t="shared" si="12"/>
        <v>49.66</v>
      </c>
      <c r="DQ6" s="36">
        <f t="shared" si="12"/>
        <v>50.41</v>
      </c>
      <c r="DR6" s="35" t="str">
        <f>IF(DR7="","",IF(DR7="-","【-】","【"&amp;SUBSTITUTE(TEXT(DR7,"#,##0.00"),"-","△")&amp;"】"))</f>
        <v>【48.85】</v>
      </c>
      <c r="DS6" s="36">
        <f>IF(DS7="",NA(),DS7)</f>
        <v>27.98</v>
      </c>
      <c r="DT6" s="36">
        <f t="shared" ref="DT6:EB6" si="13">IF(DT7="",NA(),DT7)</f>
        <v>30.77</v>
      </c>
      <c r="DU6" s="36">
        <f t="shared" si="13"/>
        <v>32.6</v>
      </c>
      <c r="DV6" s="36">
        <f t="shared" si="13"/>
        <v>33.76</v>
      </c>
      <c r="DW6" s="36">
        <f t="shared" si="13"/>
        <v>35.35</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0.71</v>
      </c>
      <c r="EE6" s="36">
        <f t="shared" ref="EE6:EM6" si="14">IF(EE7="",NA(),EE7)</f>
        <v>0.78</v>
      </c>
      <c r="EF6" s="36">
        <f t="shared" si="14"/>
        <v>1.03</v>
      </c>
      <c r="EG6" s="36">
        <f t="shared" si="14"/>
        <v>1.02</v>
      </c>
      <c r="EH6" s="36">
        <f t="shared" si="14"/>
        <v>1.1000000000000001</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142018</v>
      </c>
      <c r="D7" s="38">
        <v>46</v>
      </c>
      <c r="E7" s="38">
        <v>1</v>
      </c>
      <c r="F7" s="38">
        <v>0</v>
      </c>
      <c r="G7" s="38">
        <v>1</v>
      </c>
      <c r="H7" s="38" t="s">
        <v>93</v>
      </c>
      <c r="I7" s="38" t="s">
        <v>94</v>
      </c>
      <c r="J7" s="38" t="s">
        <v>95</v>
      </c>
      <c r="K7" s="38" t="s">
        <v>96</v>
      </c>
      <c r="L7" s="38" t="s">
        <v>97</v>
      </c>
      <c r="M7" s="38" t="s">
        <v>98</v>
      </c>
      <c r="N7" s="39" t="s">
        <v>99</v>
      </c>
      <c r="O7" s="39">
        <v>77.78</v>
      </c>
      <c r="P7" s="39">
        <v>97.96</v>
      </c>
      <c r="Q7" s="39">
        <v>2581</v>
      </c>
      <c r="R7" s="39">
        <v>405244</v>
      </c>
      <c r="S7" s="39">
        <v>100.82</v>
      </c>
      <c r="T7" s="39">
        <v>4019.48</v>
      </c>
      <c r="U7" s="39">
        <v>394050</v>
      </c>
      <c r="V7" s="39">
        <v>101.05</v>
      </c>
      <c r="W7" s="39">
        <v>3899.55</v>
      </c>
      <c r="X7" s="39">
        <v>112.86</v>
      </c>
      <c r="Y7" s="39">
        <v>115.57</v>
      </c>
      <c r="Z7" s="39">
        <v>117.99</v>
      </c>
      <c r="AA7" s="39">
        <v>115.15</v>
      </c>
      <c r="AB7" s="39">
        <v>118.34</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316.44</v>
      </c>
      <c r="AU7" s="39">
        <v>356.28</v>
      </c>
      <c r="AV7" s="39">
        <v>392.15</v>
      </c>
      <c r="AW7" s="39">
        <v>356.05</v>
      </c>
      <c r="AX7" s="39">
        <v>402.65</v>
      </c>
      <c r="AY7" s="39">
        <v>240.81</v>
      </c>
      <c r="AZ7" s="39">
        <v>241.71</v>
      </c>
      <c r="BA7" s="39">
        <v>249.08</v>
      </c>
      <c r="BB7" s="39">
        <v>254.05</v>
      </c>
      <c r="BC7" s="39">
        <v>258.22000000000003</v>
      </c>
      <c r="BD7" s="39">
        <v>261.93</v>
      </c>
      <c r="BE7" s="39">
        <v>213.08</v>
      </c>
      <c r="BF7" s="39">
        <v>210.56</v>
      </c>
      <c r="BG7" s="39">
        <v>213.8</v>
      </c>
      <c r="BH7" s="39">
        <v>211.95</v>
      </c>
      <c r="BI7" s="39">
        <v>211.91</v>
      </c>
      <c r="BJ7" s="39">
        <v>283.10000000000002</v>
      </c>
      <c r="BK7" s="39">
        <v>274.14</v>
      </c>
      <c r="BL7" s="39">
        <v>266.66000000000003</v>
      </c>
      <c r="BM7" s="39">
        <v>258.63</v>
      </c>
      <c r="BN7" s="39">
        <v>255.12</v>
      </c>
      <c r="BO7" s="39">
        <v>270.45999999999998</v>
      </c>
      <c r="BP7" s="39">
        <v>105.67</v>
      </c>
      <c r="BQ7" s="39">
        <v>107.87</v>
      </c>
      <c r="BR7" s="39">
        <v>110.97</v>
      </c>
      <c r="BS7" s="39">
        <v>108.74</v>
      </c>
      <c r="BT7" s="39">
        <v>111.2</v>
      </c>
      <c r="BU7" s="39">
        <v>107.74</v>
      </c>
      <c r="BV7" s="39">
        <v>108.81</v>
      </c>
      <c r="BW7" s="39">
        <v>110.87</v>
      </c>
      <c r="BX7" s="39">
        <v>110.3</v>
      </c>
      <c r="BY7" s="39">
        <v>109.12</v>
      </c>
      <c r="BZ7" s="39">
        <v>103.91</v>
      </c>
      <c r="CA7" s="39">
        <v>156.35</v>
      </c>
      <c r="CB7" s="39">
        <v>153.94999999999999</v>
      </c>
      <c r="CC7" s="39">
        <v>149.71</v>
      </c>
      <c r="CD7" s="39">
        <v>153.25</v>
      </c>
      <c r="CE7" s="39">
        <v>150.47999999999999</v>
      </c>
      <c r="CF7" s="39">
        <v>154.33000000000001</v>
      </c>
      <c r="CG7" s="39">
        <v>152.94999999999999</v>
      </c>
      <c r="CH7" s="39">
        <v>150.54</v>
      </c>
      <c r="CI7" s="39">
        <v>151.85</v>
      </c>
      <c r="CJ7" s="39">
        <v>153.88</v>
      </c>
      <c r="CK7" s="39">
        <v>167.11</v>
      </c>
      <c r="CL7" s="39">
        <v>48.02</v>
      </c>
      <c r="CM7" s="39">
        <v>47.09</v>
      </c>
      <c r="CN7" s="39">
        <v>46.96</v>
      </c>
      <c r="CO7" s="39">
        <v>46.84</v>
      </c>
      <c r="CP7" s="39">
        <v>46.41</v>
      </c>
      <c r="CQ7" s="39">
        <v>63.25</v>
      </c>
      <c r="CR7" s="39">
        <v>63.03</v>
      </c>
      <c r="CS7" s="39">
        <v>63.18</v>
      </c>
      <c r="CT7" s="39">
        <v>63.54</v>
      </c>
      <c r="CU7" s="39">
        <v>63.53</v>
      </c>
      <c r="CV7" s="39">
        <v>60.27</v>
      </c>
      <c r="CW7" s="39">
        <v>89.9</v>
      </c>
      <c r="CX7" s="39">
        <v>90.58</v>
      </c>
      <c r="CY7" s="39">
        <v>90.04</v>
      </c>
      <c r="CZ7" s="39">
        <v>90.13</v>
      </c>
      <c r="DA7" s="39">
        <v>90.34</v>
      </c>
      <c r="DB7" s="39">
        <v>91.07</v>
      </c>
      <c r="DC7" s="39">
        <v>91.21</v>
      </c>
      <c r="DD7" s="39">
        <v>91.6</v>
      </c>
      <c r="DE7" s="39">
        <v>91.48</v>
      </c>
      <c r="DF7" s="39">
        <v>91.58</v>
      </c>
      <c r="DG7" s="39">
        <v>89.92</v>
      </c>
      <c r="DH7" s="39">
        <v>56.89</v>
      </c>
      <c r="DI7" s="39">
        <v>57.6</v>
      </c>
      <c r="DJ7" s="39">
        <v>58.1</v>
      </c>
      <c r="DK7" s="39">
        <v>58.15</v>
      </c>
      <c r="DL7" s="39">
        <v>58.21</v>
      </c>
      <c r="DM7" s="39">
        <v>47.7</v>
      </c>
      <c r="DN7" s="39">
        <v>48.41</v>
      </c>
      <c r="DO7" s="39">
        <v>49.1</v>
      </c>
      <c r="DP7" s="39">
        <v>49.66</v>
      </c>
      <c r="DQ7" s="39">
        <v>50.41</v>
      </c>
      <c r="DR7" s="39">
        <v>48.85</v>
      </c>
      <c r="DS7" s="39">
        <v>27.98</v>
      </c>
      <c r="DT7" s="39">
        <v>30.77</v>
      </c>
      <c r="DU7" s="39">
        <v>32.6</v>
      </c>
      <c r="DV7" s="39">
        <v>33.76</v>
      </c>
      <c r="DW7" s="39">
        <v>35.35</v>
      </c>
      <c r="DX7" s="39">
        <v>14.54</v>
      </c>
      <c r="DY7" s="39">
        <v>16.16</v>
      </c>
      <c r="DZ7" s="39">
        <v>17.420000000000002</v>
      </c>
      <c r="EA7" s="39">
        <v>18.940000000000001</v>
      </c>
      <c r="EB7" s="39">
        <v>20.36</v>
      </c>
      <c r="EC7" s="39">
        <v>17.8</v>
      </c>
      <c r="ED7" s="39">
        <v>0.71</v>
      </c>
      <c r="EE7" s="39">
        <v>0.78</v>
      </c>
      <c r="EF7" s="39">
        <v>1.03</v>
      </c>
      <c r="EG7" s="39">
        <v>1.02</v>
      </c>
      <c r="EH7" s="39">
        <v>1.1000000000000001</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横須賀市上下水道局</cp:lastModifiedBy>
  <cp:lastPrinted>2020-01-21T02:52:49Z</cp:lastPrinted>
  <dcterms:created xsi:type="dcterms:W3CDTF">2019-12-05T04:13:38Z</dcterms:created>
  <dcterms:modified xsi:type="dcterms:W3CDTF">2020-01-21T02:52:53Z</dcterms:modified>
  <cp:category/>
</cp:coreProperties>
</file>