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1140375\Downloads\"/>
    </mc:Choice>
  </mc:AlternateContent>
  <xr:revisionPtr revIDLastSave="0" documentId="8_{2B9F3320-4EEF-414F-864D-E042E0E5C49F}" xr6:coauthVersionLast="47" xr6:coauthVersionMax="47" xr10:uidLastSave="{00000000-0000-0000-0000-000000000000}"/>
  <workbookProtection workbookAlgorithmName="SHA-512" workbookHashValue="hWd3IkhJZf0mgvlN5Eik1JjiMpPWKCauBC8QdspNlYB2/84adzWdP0ZA30Vwcy6KyzZGoIvNzO9tOcBQ8/lWFg==" workbookSaltValue="CE5MYL0LMXG/oskeDlrd5Q==" workbookSpinCount="100000" lockStructure="1"/>
  <bookViews>
    <workbookView xWindow="28680" yWindow="-1935" windowWidth="38640" windowHeight="211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L85" i="4"/>
  <c r="K85" i="4"/>
  <c r="I85" i="4"/>
  <c r="H85" i="4"/>
  <c r="AT8" i="4"/>
  <c r="P8" i="4"/>
  <c r="B6" i="4"/>
</calcChain>
</file>

<file path=xl/sharedStrings.xml><?xml version="1.0" encoding="utf-8"?>
<sst xmlns="http://schemas.openxmlformats.org/spreadsheetml/2006/main" count="231" uniqueCount="116">
  <si>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</si>
  <si>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</si>
  <si>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</si>
  <si>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</si>
  <si>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</si>
  <si>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</si>
  <si>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</si>
  <si>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</si>
  <si>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</si>
  <si>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</si>
  <si>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</si>
  <si>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</si>
  <si>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</si>
  <si>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</si>
  <si>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</si>
  <si>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</si>
  <si>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</si>
  <si>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</si>
  <si>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</si>
  <si>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</si>
  <si>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</si>
  <si>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</si>
  <si>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</si>
  <si>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</si>
  <si>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</si>
  <si>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</si>
  <si>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</si>
  <si>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</si>
  <si>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</si>
  <si>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</si>
  <si>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</si>
  <si>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</si>
  <si>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</si>
  <si>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</si>
  <si>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</si>
  <si>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</si>
  <si>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</si>
  <si>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</si>
  <si>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</si>
  <si>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</si>
  <si>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</si>
  <si>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</si>
  <si>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</si>
  <si>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</si>
  <si>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</si>
  <si>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</si>
  <si>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</si>
  <si>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</si>
  <si>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</si>
  <si>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</si>
  <si>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</si>
  <si>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</si>
  <si>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</si>
  <si>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</si>
  <si>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</si>
  <si>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</si>
  <si>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</si>
  <si>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</si>
  <si>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</si>
  <si>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</si>
  <si>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</si>
  <si>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</si>
  <si>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</si>
  <si>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</si>
  <si>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</si>
  <si>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</si>
  <si>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</si>
  <si>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</si>
  <si>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</si>
  <si>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</si>
  <si>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</si>
  <si>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</si>
  <si>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</si>
  <si>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</si>
  <si>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</si>
  <si>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</si>
  <si>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</si>
  <si>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</si>
  <si>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</si>
  <si>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</si>
  <si>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</si>
  <si>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</si>
  <si>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</si>
  <si>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</si>
  <si>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</si>
  <si>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</si>
  <si>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</si>
  <si>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</si>
  <si>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</si>
  <si>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</si>
  <si>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</si>
  <si>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</si>
  <si>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</si>
  <si>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</si>
  <si>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</si>
  <si>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</si>
  <si>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神奈川県　横須賀市</t>
  </si>
  <si>
    <t>法適用</t>
  </si>
  <si>
    <t>下水道事業</t>
  </si>
  <si>
    <t>公共下水道</t>
  </si>
  <si>
    <t>Ac1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</si>
  <si>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</si>
  <si>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</si>
  <si>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</si>
  <si>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</si>
  <si>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</si>
  <si>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</si>
  <si>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</si>
  <si>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</si>
  <si>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</si>
  <si>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</si>
  <si>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</si>
  <si>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</si>
  <si>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①有形固定資産減価償却率及び②管渠老朽化率は、処理開始から50年以上が経過し、法定耐用年数を超える資産・管渠が徐々に増加しており、類似団体平均値より高くなっています。
　③管渠改善率は、中核市平均を下回っていますが、施設更新には費用と時間が必要なことから、ストックマネジメントの活用により長寿命化を図り、施設更新スケジュールの最適化と費用の平準化・低減を進めます。</t>
    <rPh sb="94" eb="99">
      <t>チュウカクシヘイキン</t>
    </rPh>
    <rPh sb="100" eb="102">
      <t>シタマワ</t>
    </rPh>
    <phoneticPr fontId="4"/>
  </si>
  <si>
    <t>　人口減少・水需要の減少に伴う収入の減少、施設の老朽化に伴う維持管理・更新費用の増大など、経営環境は厳しい状況にあります。
　令和４年度から令和15年度までを計画期間とするマスタープランでは、人口・水需要の減少、施設の老朽化、環境対策、災害対策など、事業を取り巻く課題とその変化に対応できる「未来につながる最適な水道・下水道」の実現を目指して、計画的に事業を運営します。
　今後も計画を定期的に見直しながら、費用の抑制・財源の確保を図ります。</t>
    <phoneticPr fontId="4"/>
  </si>
  <si>
    <t xml:space="preserve">　①経常収支比率は昨年度より上昇し、100%以上で推移しており、②累積欠損金比率も引き続き０％となっています。
　③流動比率は100%を大きく下回っていますが、令和５年度に下水道使用料を改定したことで改善傾向にあります。
　④企業債残高対事業規模比率は減少傾向にあり、類似団体平均値を下回っています。
　⑤経費回収率は100%を上回り、使用料で回収すべき経費を全て使用料で賄えており、類似団体平均値も上回っています。
　⑥汚水処理原価は、市内の土地の起伏が大きく、19か所のポンプ場と３か所の終末処理場が稼働し、その維持管理費及び減価償却費がかさむため、類似団体平均値に比べ高くなっています。
　⑦施設利用率は、横ばいで推移しています。今後も、施設の統廃合などによるダウンサイジングを検討します。
</t>
    <rPh sb="14" eb="16">
      <t>ジョウショウ</t>
    </rPh>
    <rPh sb="25" eb="27">
      <t>スイイ</t>
    </rPh>
    <rPh sb="68" eb="69">
      <t>オオ</t>
    </rPh>
    <rPh sb="80" eb="82">
      <t>レイワ</t>
    </rPh>
    <rPh sb="83" eb="85">
      <t>ネンド</t>
    </rPh>
    <rPh sb="86" eb="92">
      <t>ゲスイドウシヨウリョウ</t>
    </rPh>
    <rPh sb="93" eb="95">
      <t>カイテイ</t>
    </rPh>
    <rPh sb="100" eb="102">
      <t>カイゼン</t>
    </rPh>
    <rPh sb="102" eb="104">
      <t>ケイコウ</t>
    </rPh>
    <rPh sb="126" eb="128">
      <t>ゲンショウ</t>
    </rPh>
    <rPh sb="128" eb="130">
      <t>ケイコウ</t>
    </rPh>
    <rPh sb="134" eb="136">
      <t>ルイジ</t>
    </rPh>
    <rPh sb="136" eb="138">
      <t>ダンタイ</t>
    </rPh>
    <rPh sb="138" eb="140">
      <t>ヘイキン</t>
    </rPh>
    <rPh sb="140" eb="141">
      <t>チ</t>
    </rPh>
    <rPh sb="142" eb="144">
      <t>シタマワ</t>
    </rPh>
    <rPh sb="200" eb="202">
      <t>ウワマワ</t>
    </rPh>
    <rPh sb="306" eb="307">
      <t>ヨコ</t>
    </rPh>
    <rPh sb="310" eb="312">
      <t>スイイ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</si>
</sst>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5" fillId="0" borderId="6" xfId="0" applyFont="1" applyFill="1" applyBorder="1" applyAlignment="1" applyProtection="1">
      <alignment horizontal="left" vertical="top" wrapText="1"/>
      <protection locked="0"/>
    </xf>
    <xf numFmtId="0" fontId="15" fillId="0" borderId="0" xfId="0" applyFont="1" applyFill="1" applyAlignment="1" applyProtection="1">
      <alignment horizontal="left" vertical="top" wrapText="1"/>
      <protection locked="0"/>
    </xf>
    <xf numFmtId="0" fontId="15" fillId="0" borderId="7" xfId="0" applyFont="1" applyFill="1" applyBorder="1" applyAlignment="1" applyProtection="1">
      <alignment horizontal="left" vertical="top" wrapText="1"/>
      <protection locked="0"/>
    </xf>
    <xf numFmtId="0" fontId="15" fillId="0" borderId="8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Fill="1" applyBorder="1" applyAlignment="1" applyProtection="1">
      <alignment horizontal="left" vertical="top" wrapText="1"/>
      <protection locked="0"/>
    </xf>
    <xf numFmtId="0" fontId="15" fillId="0" borderId="9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0.04</c:v>
                </c:pt>
                <c:pt idx="1">
                  <c:v>0.01</c:v>
                </c:pt>
                <c:pt idx="2">
                  <c:v>0.12</c:v>
                </c:pt>
                <c:pt idx="3">
                  <c:v>0.05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12-41A2-83B8-5EFCD73A4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0.19</c:v>
                </c:pt>
                <c:pt idx="1">
                  <c:v>0.19</c:v>
                </c:pt>
                <c:pt idx="2">
                  <c:v>0.21</c:v>
                </c:pt>
                <c:pt idx="3">
                  <c:v>0.2</c:v>
                </c:pt>
                <c:pt idx="4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2-41A2-83B8-5EFCD73A4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61.3</c:v>
                </c:pt>
                <c:pt idx="1">
                  <c:v>71.89</c:v>
                </c:pt>
                <c:pt idx="2">
                  <c:v>62.2</c:v>
                </c:pt>
                <c:pt idx="3">
                  <c:v>60.61</c:v>
                </c:pt>
                <c:pt idx="4">
                  <c:v>61.97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90-411B-93CB-EA671D3CE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61.7</c:v>
                </c:pt>
                <c:pt idx="1">
                  <c:v>63.04</c:v>
                </c:pt>
                <c:pt idx="2">
                  <c:v>60.55</c:v>
                </c:pt>
                <c:pt idx="3">
                  <c:v>61.49</c:v>
                </c:pt>
                <c:pt idx="4">
                  <c:v>62.15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0-411B-93CB-EA671D3CE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96.24</c:v>
                </c:pt>
                <c:pt idx="1">
                  <c:v>96.49</c:v>
                </c:pt>
                <c:pt idx="2">
                  <c:v>96.83</c:v>
                </c:pt>
                <c:pt idx="3">
                  <c:v>96.84</c:v>
                </c:pt>
                <c:pt idx="4">
                  <c:v>96.84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C7-4722-824A-6B520820A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94.56</c:v>
                </c:pt>
                <c:pt idx="1">
                  <c:v>94.75</c:v>
                </c:pt>
                <c:pt idx="2">
                  <c:v>94.92</c:v>
                </c:pt>
                <c:pt idx="3">
                  <c:v>95.01</c:v>
                </c:pt>
                <c:pt idx="4">
                  <c:v>94.96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7-4722-824A-6B520820A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107.46</c:v>
                </c:pt>
                <c:pt idx="1">
                  <c:v>105.02</c:v>
                </c:pt>
                <c:pt idx="2">
                  <c:v>101.74</c:v>
                </c:pt>
                <c:pt idx="3">
                  <c:v>102.52</c:v>
                </c:pt>
                <c:pt idx="4">
                  <c:v>105.39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0-46F7-99CE-ED169FD03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106.55</c:v>
                </c:pt>
                <c:pt idx="1">
                  <c:v>106.01</c:v>
                </c:pt>
                <c:pt idx="2">
                  <c:v>105.5</c:v>
                </c:pt>
                <c:pt idx="3">
                  <c:v>105.24</c:v>
                </c:pt>
                <c:pt idx="4">
                  <c:v>105.55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0-46F7-99CE-ED169FD03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48.5</c:v>
                </c:pt>
                <c:pt idx="1">
                  <c:v>49.86</c:v>
                </c:pt>
                <c:pt idx="2">
                  <c:v>50.88</c:v>
                </c:pt>
                <c:pt idx="3">
                  <c:v>52.29</c:v>
                </c:pt>
                <c:pt idx="4">
                  <c:v>53.45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33-41D3-B625-43B7533CC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28.87</c:v>
                </c:pt>
                <c:pt idx="1">
                  <c:v>31.34</c:v>
                </c:pt>
                <c:pt idx="2">
                  <c:v>32.909999999999997</c:v>
                </c:pt>
                <c:pt idx="3">
                  <c:v>34.869999999999997</c:v>
                </c:pt>
                <c:pt idx="4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3-41D3-B625-43B7533CC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9.4499999999999993</c:v>
                </c:pt>
                <c:pt idx="1">
                  <c:v>12.2</c:v>
                </c:pt>
                <c:pt idx="2">
                  <c:v>17.45</c:v>
                </c:pt>
                <c:pt idx="3">
                  <c:v>21</c:v>
                </c:pt>
                <c:pt idx="4">
                  <c:v>21.82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AB-4F86-B415-D62ACC3C8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5.64</c:v>
                </c:pt>
                <c:pt idx="1">
                  <c:v>6.43</c:v>
                </c:pt>
                <c:pt idx="2">
                  <c:v>7.75</c:v>
                </c:pt>
                <c:pt idx="3">
                  <c:v>9.44</c:v>
                </c:pt>
                <c:pt idx="4">
                  <c:v>10.69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B-4F86-B415-D62ACC3C8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3-477E-A41D-640504EFD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5.95</c:v>
                </c:pt>
                <c:pt idx="1">
                  <c:v>5.27</c:v>
                </c:pt>
                <c:pt idx="2">
                  <c:v>4.83</c:v>
                </c:pt>
                <c:pt idx="3">
                  <c:v>4.5</c:v>
                </c:pt>
                <c:pt idx="4">
                  <c:v>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3-477E-A41D-640504EFD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50.29</c:v>
                </c:pt>
                <c:pt idx="1">
                  <c:v>40.880000000000003</c:v>
                </c:pt>
                <c:pt idx="2">
                  <c:v>33.44</c:v>
                </c:pt>
                <c:pt idx="3">
                  <c:v>38.799999999999997</c:v>
                </c:pt>
                <c:pt idx="4">
                  <c:v>50.65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B-4099-BD48-AA6681FAE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72.930000000000007</c:v>
                </c:pt>
                <c:pt idx="1">
                  <c:v>80.08</c:v>
                </c:pt>
                <c:pt idx="2">
                  <c:v>87.33</c:v>
                </c:pt>
                <c:pt idx="3">
                  <c:v>92.26</c:v>
                </c:pt>
                <c:pt idx="4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B-4099-BD48-AA6681FAE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492.98</c:v>
                </c:pt>
                <c:pt idx="1">
                  <c:v>520.29</c:v>
                </c:pt>
                <c:pt idx="2">
                  <c:v>507.34</c:v>
                </c:pt>
                <c:pt idx="3">
                  <c:v>441.16</c:v>
                </c:pt>
                <c:pt idx="4">
                  <c:v>431.32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3-475A-933F-0DE4A1160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730.52</c:v>
                </c:pt>
                <c:pt idx="1">
                  <c:v>672.33</c:v>
                </c:pt>
                <c:pt idx="2">
                  <c:v>668.8</c:v>
                </c:pt>
                <c:pt idx="3">
                  <c:v>652.79999999999995</c:v>
                </c:pt>
                <c:pt idx="4">
                  <c:v>624.62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3-475A-933F-0DE4A1160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115.16</c:v>
                </c:pt>
                <c:pt idx="1">
                  <c:v>113.75</c:v>
                </c:pt>
                <c:pt idx="2">
                  <c:v>108.02</c:v>
                </c:pt>
                <c:pt idx="3">
                  <c:v>110.12</c:v>
                </c:pt>
                <c:pt idx="4">
                  <c:v>112.08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1-47DD-94DA-E83AF63B0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98.61</c:v>
                </c:pt>
                <c:pt idx="1">
                  <c:v>98.75</c:v>
                </c:pt>
                <c:pt idx="2">
                  <c:v>98.36</c:v>
                </c:pt>
                <c:pt idx="3">
                  <c:v>97.29</c:v>
                </c:pt>
                <c:pt idx="4">
                  <c:v>99.29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1-47DD-94DA-E83AF63B0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140.81</c:v>
                </c:pt>
                <c:pt idx="1">
                  <c:v>142.86000000000001</c:v>
                </c:pt>
                <c:pt idx="2">
                  <c:v>151.77000000000001</c:v>
                </c:pt>
                <c:pt idx="3">
                  <c:v>161.56</c:v>
                </c:pt>
                <c:pt idx="4">
                  <c:v>161.72999999999999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A9-4DDA-8D03-085F146F4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141.24</c:v>
                </c:pt>
                <c:pt idx="1">
                  <c:v>142.03</c:v>
                </c:pt>
                <c:pt idx="2">
                  <c:v>142.11000000000001</c:v>
                </c:pt>
                <c:pt idx="3">
                  <c:v>145.49</c:v>
                </c:pt>
                <c:pt idx="4">
                  <c:v>144.28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9-4DDA-8D03-085F146F4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>
      <selection activeCell="BF37" sqref="BF37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2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</row>
    <row r="3" spans="1:78" ht="9.75" customHeight="1" x14ac:dyDescent="0.2">
      <c r="A3" s="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</row>
    <row r="4" spans="1:78" ht="9.75" customHeight="1" x14ac:dyDescent="0.2">
      <c r="A4" s="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3" t="str">
        <f>データ!H6</f>
        <v>神奈川県　横須賀市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6" t="s">
        <v>1</v>
      </c>
      <c r="C7" s="46"/>
      <c r="D7" s="46"/>
      <c r="E7" s="46"/>
      <c r="F7" s="46"/>
      <c r="G7" s="46"/>
      <c r="H7" s="46"/>
      <c r="I7" s="46" t="s">
        <v>2</v>
      </c>
      <c r="J7" s="46"/>
      <c r="K7" s="46"/>
      <c r="L7" s="46"/>
      <c r="M7" s="46"/>
      <c r="N7" s="46"/>
      <c r="O7" s="4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3"/>
      <c r="AL7" s="46" t="s">
        <v>6</v>
      </c>
      <c r="AM7" s="46"/>
      <c r="AN7" s="46"/>
      <c r="AO7" s="46"/>
      <c r="AP7" s="46"/>
      <c r="AQ7" s="46"/>
      <c r="AR7" s="46"/>
      <c r="AS7" s="46"/>
      <c r="AT7" s="46" t="s">
        <v>7</v>
      </c>
      <c r="AU7" s="46"/>
      <c r="AV7" s="46"/>
      <c r="AW7" s="46"/>
      <c r="AX7" s="46"/>
      <c r="AY7" s="46"/>
      <c r="AZ7" s="46"/>
      <c r="BA7" s="46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74" t="s">
        <v>9</v>
      </c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6"/>
    </row>
    <row r="8" spans="1:78" ht="18.75" customHeight="1" x14ac:dyDescent="0.2">
      <c r="A8" s="2"/>
      <c r="B8" s="70" t="str">
        <f>データ!I6</f>
        <v>法適用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公共下水道</v>
      </c>
      <c r="Q8" s="70"/>
      <c r="R8" s="70"/>
      <c r="S8" s="70"/>
      <c r="T8" s="70"/>
      <c r="U8" s="70"/>
      <c r="V8" s="70"/>
      <c r="W8" s="70" t="str">
        <f>データ!L6</f>
        <v>Ac1</v>
      </c>
      <c r="X8" s="70"/>
      <c r="Y8" s="70"/>
      <c r="Z8" s="70"/>
      <c r="AA8" s="70"/>
      <c r="AB8" s="70"/>
      <c r="AC8" s="70"/>
      <c r="AD8" s="71" t="str">
        <f>データ!$M$6</f>
        <v>自治体職員</v>
      </c>
      <c r="AE8" s="71"/>
      <c r="AF8" s="71"/>
      <c r="AG8" s="71"/>
      <c r="AH8" s="71"/>
      <c r="AI8" s="71"/>
      <c r="AJ8" s="71"/>
      <c r="AK8" s="3"/>
      <c r="AL8" s="45">
        <f>データ!S6</f>
        <v>379041</v>
      </c>
      <c r="AM8" s="45"/>
      <c r="AN8" s="45"/>
      <c r="AO8" s="45"/>
      <c r="AP8" s="45"/>
      <c r="AQ8" s="45"/>
      <c r="AR8" s="45"/>
      <c r="AS8" s="45"/>
      <c r="AT8" s="44">
        <f>データ!T6</f>
        <v>100.8</v>
      </c>
      <c r="AU8" s="44"/>
      <c r="AV8" s="44"/>
      <c r="AW8" s="44"/>
      <c r="AX8" s="44"/>
      <c r="AY8" s="44"/>
      <c r="AZ8" s="44"/>
      <c r="BA8" s="44"/>
      <c r="BB8" s="44">
        <f>データ!U6</f>
        <v>3760.33</v>
      </c>
      <c r="BC8" s="44"/>
      <c r="BD8" s="44"/>
      <c r="BE8" s="44"/>
      <c r="BF8" s="44"/>
      <c r="BG8" s="44"/>
      <c r="BH8" s="44"/>
      <c r="BI8" s="44"/>
      <c r="BJ8" s="3"/>
      <c r="BK8" s="3"/>
      <c r="BL8" s="66" t="s">
        <v>10</v>
      </c>
      <c r="BM8" s="67"/>
      <c r="BN8" s="68" t="s">
        <v>11</v>
      </c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9"/>
    </row>
    <row r="9" spans="1:78" ht="18.75" customHeight="1" x14ac:dyDescent="0.2">
      <c r="A9" s="2"/>
      <c r="B9" s="46" t="s">
        <v>12</v>
      </c>
      <c r="C9" s="46"/>
      <c r="D9" s="46"/>
      <c r="E9" s="46"/>
      <c r="F9" s="46"/>
      <c r="G9" s="46"/>
      <c r="H9" s="46"/>
      <c r="I9" s="46" t="s">
        <v>13</v>
      </c>
      <c r="J9" s="46"/>
      <c r="K9" s="46"/>
      <c r="L9" s="46"/>
      <c r="M9" s="46"/>
      <c r="N9" s="46"/>
      <c r="O9" s="4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46" t="s">
        <v>16</v>
      </c>
      <c r="AE9" s="46"/>
      <c r="AF9" s="46"/>
      <c r="AG9" s="46"/>
      <c r="AH9" s="46"/>
      <c r="AI9" s="46"/>
      <c r="AJ9" s="46"/>
      <c r="AK9" s="3"/>
      <c r="AL9" s="46" t="s">
        <v>17</v>
      </c>
      <c r="AM9" s="46"/>
      <c r="AN9" s="46"/>
      <c r="AO9" s="46"/>
      <c r="AP9" s="46"/>
      <c r="AQ9" s="46"/>
      <c r="AR9" s="46"/>
      <c r="AS9" s="46"/>
      <c r="AT9" s="46" t="s">
        <v>18</v>
      </c>
      <c r="AU9" s="46"/>
      <c r="AV9" s="46"/>
      <c r="AW9" s="46"/>
      <c r="AX9" s="46"/>
      <c r="AY9" s="46"/>
      <c r="AZ9" s="46"/>
      <c r="BA9" s="46"/>
      <c r="BB9" s="46" t="s">
        <v>19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20</v>
      </c>
      <c r="BM9" s="48"/>
      <c r="BN9" s="55" t="s">
        <v>21</v>
      </c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6"/>
    </row>
    <row r="10" spans="1:78" ht="18.75" customHeight="1" x14ac:dyDescent="0.2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>
        <f>データ!O6</f>
        <v>67.89</v>
      </c>
      <c r="J10" s="44"/>
      <c r="K10" s="44"/>
      <c r="L10" s="44"/>
      <c r="M10" s="44"/>
      <c r="N10" s="44"/>
      <c r="O10" s="44"/>
      <c r="P10" s="44">
        <f>データ!P6</f>
        <v>98.37</v>
      </c>
      <c r="Q10" s="44"/>
      <c r="R10" s="44"/>
      <c r="S10" s="44"/>
      <c r="T10" s="44"/>
      <c r="U10" s="44"/>
      <c r="V10" s="44"/>
      <c r="W10" s="44">
        <f>データ!Q6</f>
        <v>76.48</v>
      </c>
      <c r="X10" s="44"/>
      <c r="Y10" s="44"/>
      <c r="Z10" s="44"/>
      <c r="AA10" s="44"/>
      <c r="AB10" s="44"/>
      <c r="AC10" s="44"/>
      <c r="AD10" s="45">
        <f>データ!R6</f>
        <v>2670</v>
      </c>
      <c r="AE10" s="45"/>
      <c r="AF10" s="45"/>
      <c r="AG10" s="45"/>
      <c r="AH10" s="45"/>
      <c r="AI10" s="45"/>
      <c r="AJ10" s="45"/>
      <c r="AK10" s="2"/>
      <c r="AL10" s="45">
        <f>データ!V6</f>
        <v>370527</v>
      </c>
      <c r="AM10" s="45"/>
      <c r="AN10" s="45"/>
      <c r="AO10" s="45"/>
      <c r="AP10" s="45"/>
      <c r="AQ10" s="45"/>
      <c r="AR10" s="45"/>
      <c r="AS10" s="45"/>
      <c r="AT10" s="44">
        <f>データ!W6</f>
        <v>59.22</v>
      </c>
      <c r="AU10" s="44"/>
      <c r="AV10" s="44"/>
      <c r="AW10" s="44"/>
      <c r="AX10" s="44"/>
      <c r="AY10" s="44"/>
      <c r="AZ10" s="44"/>
      <c r="BA10" s="44"/>
      <c r="BB10" s="44">
        <f>データ!X6</f>
        <v>6256.79</v>
      </c>
      <c r="BC10" s="44"/>
      <c r="BD10" s="44"/>
      <c r="BE10" s="44"/>
      <c r="BF10" s="44"/>
      <c r="BG10" s="44"/>
      <c r="BH10" s="44"/>
      <c r="BI10" s="44"/>
      <c r="BJ10" s="2"/>
      <c r="BK10" s="2"/>
      <c r="BL10" s="57" t="s">
        <v>22</v>
      </c>
      <c r="BM10" s="58"/>
      <c r="BN10" s="59" t="s">
        <v>23</v>
      </c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60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1" t="s">
        <v>24</v>
      </c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</row>
    <row r="14" spans="1:78" ht="13.5" customHeight="1" x14ac:dyDescent="0.2">
      <c r="A14" s="2"/>
      <c r="B14" s="63" t="s">
        <v>25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5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115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9" t="s">
        <v>27</v>
      </c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1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52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4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JLyq7vWjKEaIq9xV3JRdEiER/fQIOgnD8NOKZL+VA+CINr4K2G+q4CUGRQsKyq0XeTnf7qMopiHYz9kolwj7OA==" saltValue="cvcVRFPkGLuNd24BSdmXl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8" t="s">
        <v>52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53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54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56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57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58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59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60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61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62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63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64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65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66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142018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神奈川県　横須賀市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Ac1</v>
      </c>
      <c r="M6" s="19" t="str">
        <f t="shared" si="3"/>
        <v>自治体職員</v>
      </c>
      <c r="N6" s="20" t="str">
        <f t="shared" si="3"/>
        <v>-</v>
      </c>
      <c r="O6" s="20">
        <f t="shared" si="3"/>
        <v>67.89</v>
      </c>
      <c r="P6" s="20">
        <f t="shared" si="3"/>
        <v>98.37</v>
      </c>
      <c r="Q6" s="20">
        <f t="shared" si="3"/>
        <v>76.48</v>
      </c>
      <c r="R6" s="20">
        <f t="shared" si="3"/>
        <v>2670</v>
      </c>
      <c r="S6" s="20">
        <f t="shared" si="3"/>
        <v>379041</v>
      </c>
      <c r="T6" s="20">
        <f t="shared" si="3"/>
        <v>100.8</v>
      </c>
      <c r="U6" s="20">
        <f t="shared" si="3"/>
        <v>3760.33</v>
      </c>
      <c r="V6" s="20">
        <f t="shared" si="3"/>
        <v>370527</v>
      </c>
      <c r="W6" s="20">
        <f t="shared" si="3"/>
        <v>59.22</v>
      </c>
      <c r="X6" s="20">
        <f t="shared" si="3"/>
        <v>6256.79</v>
      </c>
      <c r="Y6" s="21">
        <f>IF(Y7="",NA(),Y7)</f>
        <v>107.46</v>
      </c>
      <c r="Z6" s="21">
        <f t="shared" ref="Z6:AH6" si="4">IF(Z7="",NA(),Z7)</f>
        <v>105.02</v>
      </c>
      <c r="AA6" s="21">
        <f t="shared" si="4"/>
        <v>101.74</v>
      </c>
      <c r="AB6" s="21">
        <f t="shared" si="4"/>
        <v>102.52</v>
      </c>
      <c r="AC6" s="21">
        <f t="shared" si="4"/>
        <v>105.39</v>
      </c>
      <c r="AD6" s="21">
        <f t="shared" si="4"/>
        <v>106.55</v>
      </c>
      <c r="AE6" s="21">
        <f t="shared" si="4"/>
        <v>106.01</v>
      </c>
      <c r="AF6" s="21">
        <f t="shared" si="4"/>
        <v>105.5</v>
      </c>
      <c r="AG6" s="21">
        <f t="shared" si="4"/>
        <v>105.24</v>
      </c>
      <c r="AH6" s="21">
        <f t="shared" si="4"/>
        <v>105.55</v>
      </c>
      <c r="AI6" s="20" t="str">
        <f>IF(AI7="","",IF(AI7="-","【-】","【"&amp;SUBSTITUTE(TEXT(AI7,"#,##0.00"),"-","△")&amp;"】"))</f>
        <v>【105.36】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5.95</v>
      </c>
      <c r="AP6" s="21">
        <f t="shared" si="5"/>
        <v>5.27</v>
      </c>
      <c r="AQ6" s="21">
        <f t="shared" si="5"/>
        <v>4.83</v>
      </c>
      <c r="AR6" s="21">
        <f t="shared" si="5"/>
        <v>4.5</v>
      </c>
      <c r="AS6" s="21">
        <f t="shared" si="5"/>
        <v>4.38</v>
      </c>
      <c r="AT6" s="20" t="str">
        <f>IF(AT7="","",IF(AT7="-","【-】","【"&amp;SUBSTITUTE(TEXT(AT7,"#,##0.00"),"-","△")&amp;"】"))</f>
        <v>【3.12】</v>
      </c>
      <c r="AU6" s="21">
        <f>IF(AU7="",NA(),AU7)</f>
        <v>50.29</v>
      </c>
      <c r="AV6" s="21">
        <f t="shared" ref="AV6:BD6" si="6">IF(AV7="",NA(),AV7)</f>
        <v>40.880000000000003</v>
      </c>
      <c r="AW6" s="21">
        <f t="shared" si="6"/>
        <v>33.44</v>
      </c>
      <c r="AX6" s="21">
        <f t="shared" si="6"/>
        <v>38.799999999999997</v>
      </c>
      <c r="AY6" s="21">
        <f t="shared" si="6"/>
        <v>50.65</v>
      </c>
      <c r="AZ6" s="21">
        <f t="shared" si="6"/>
        <v>72.930000000000007</v>
      </c>
      <c r="BA6" s="21">
        <f t="shared" si="6"/>
        <v>80.08</v>
      </c>
      <c r="BB6" s="21">
        <f t="shared" si="6"/>
        <v>87.33</v>
      </c>
      <c r="BC6" s="21">
        <f t="shared" si="6"/>
        <v>92.26</v>
      </c>
      <c r="BD6" s="21">
        <f t="shared" si="6"/>
        <v>99.9</v>
      </c>
      <c r="BE6" s="20" t="str">
        <f>IF(BE7="","",IF(BE7="-","【-】","【"&amp;SUBSTITUTE(TEXT(BE7,"#,##0.00"),"-","△")&amp;"】"))</f>
        <v>【82.75】</v>
      </c>
      <c r="BF6" s="21">
        <f>IF(BF7="",NA(),BF7)</f>
        <v>492.98</v>
      </c>
      <c r="BG6" s="21">
        <f t="shared" ref="BG6:BO6" si="7">IF(BG7="",NA(),BG7)</f>
        <v>520.29</v>
      </c>
      <c r="BH6" s="21">
        <f t="shared" si="7"/>
        <v>507.34</v>
      </c>
      <c r="BI6" s="21">
        <f t="shared" si="7"/>
        <v>441.16</v>
      </c>
      <c r="BJ6" s="21">
        <f t="shared" si="7"/>
        <v>431.32</v>
      </c>
      <c r="BK6" s="21">
        <f t="shared" si="7"/>
        <v>730.52</v>
      </c>
      <c r="BL6" s="21">
        <f t="shared" si="7"/>
        <v>672.33</v>
      </c>
      <c r="BM6" s="21">
        <f t="shared" si="7"/>
        <v>668.8</v>
      </c>
      <c r="BN6" s="21">
        <f t="shared" si="7"/>
        <v>652.79999999999995</v>
      </c>
      <c r="BO6" s="21">
        <f t="shared" si="7"/>
        <v>624.62</v>
      </c>
      <c r="BP6" s="20" t="str">
        <f>IF(BP7="","",IF(BP7="-","【-】","【"&amp;SUBSTITUTE(TEXT(BP7,"#,##0.00"),"-","△")&amp;"】"))</f>
        <v>【602.56】</v>
      </c>
      <c r="BQ6" s="21">
        <f>IF(BQ7="",NA(),BQ7)</f>
        <v>115.16</v>
      </c>
      <c r="BR6" s="21">
        <f t="shared" ref="BR6:BZ6" si="8">IF(BR7="",NA(),BR7)</f>
        <v>113.75</v>
      </c>
      <c r="BS6" s="21">
        <f t="shared" si="8"/>
        <v>108.02</v>
      </c>
      <c r="BT6" s="21">
        <f t="shared" si="8"/>
        <v>110.12</v>
      </c>
      <c r="BU6" s="21">
        <f t="shared" si="8"/>
        <v>112.08</v>
      </c>
      <c r="BV6" s="21">
        <f t="shared" si="8"/>
        <v>98.61</v>
      </c>
      <c r="BW6" s="21">
        <f t="shared" si="8"/>
        <v>98.75</v>
      </c>
      <c r="BX6" s="21">
        <f t="shared" si="8"/>
        <v>98.36</v>
      </c>
      <c r="BY6" s="21">
        <f t="shared" si="8"/>
        <v>97.29</v>
      </c>
      <c r="BZ6" s="21">
        <f t="shared" si="8"/>
        <v>99.29</v>
      </c>
      <c r="CA6" s="20" t="str">
        <f>IF(CA7="","",IF(CA7="-","【-】","【"&amp;SUBSTITUTE(TEXT(CA7,"#,##0.00"),"-","△")&amp;"】"))</f>
        <v>【97.94】</v>
      </c>
      <c r="CB6" s="21">
        <f>IF(CB7="",NA(),CB7)</f>
        <v>140.81</v>
      </c>
      <c r="CC6" s="21">
        <f t="shared" ref="CC6:CK6" si="9">IF(CC7="",NA(),CC7)</f>
        <v>142.86000000000001</v>
      </c>
      <c r="CD6" s="21">
        <f t="shared" si="9"/>
        <v>151.77000000000001</v>
      </c>
      <c r="CE6" s="21">
        <f t="shared" si="9"/>
        <v>161.56</v>
      </c>
      <c r="CF6" s="21">
        <f t="shared" si="9"/>
        <v>161.72999999999999</v>
      </c>
      <c r="CG6" s="21">
        <f t="shared" si="9"/>
        <v>141.24</v>
      </c>
      <c r="CH6" s="21">
        <f t="shared" si="9"/>
        <v>142.03</v>
      </c>
      <c r="CI6" s="21">
        <f t="shared" si="9"/>
        <v>142.11000000000001</v>
      </c>
      <c r="CJ6" s="21">
        <f t="shared" si="9"/>
        <v>145.49</v>
      </c>
      <c r="CK6" s="21">
        <f t="shared" si="9"/>
        <v>144.28</v>
      </c>
      <c r="CL6" s="20" t="str">
        <f>IF(CL7="","",IF(CL7="-","【-】","【"&amp;SUBSTITUTE(TEXT(CL7,"#,##0.00"),"-","△")&amp;"】"))</f>
        <v>【140.98】</v>
      </c>
      <c r="CM6" s="21">
        <f>IF(CM7="",NA(),CM7)</f>
        <v>61.3</v>
      </c>
      <c r="CN6" s="21">
        <f t="shared" ref="CN6:CV6" si="10">IF(CN7="",NA(),CN7)</f>
        <v>71.89</v>
      </c>
      <c r="CO6" s="21">
        <f t="shared" si="10"/>
        <v>62.2</v>
      </c>
      <c r="CP6" s="21">
        <f t="shared" si="10"/>
        <v>60.61</v>
      </c>
      <c r="CQ6" s="21">
        <f t="shared" si="10"/>
        <v>61.97</v>
      </c>
      <c r="CR6" s="21">
        <f t="shared" si="10"/>
        <v>61.7</v>
      </c>
      <c r="CS6" s="21">
        <f t="shared" si="10"/>
        <v>63.04</v>
      </c>
      <c r="CT6" s="21">
        <f t="shared" si="10"/>
        <v>60.55</v>
      </c>
      <c r="CU6" s="21">
        <f t="shared" si="10"/>
        <v>61.49</v>
      </c>
      <c r="CV6" s="21">
        <f t="shared" si="10"/>
        <v>62.15</v>
      </c>
      <c r="CW6" s="20" t="str">
        <f>IF(CW7="","",IF(CW7="-","【-】","【"&amp;SUBSTITUTE(TEXT(CW7,"#,##0.00"),"-","△")&amp;"】"))</f>
        <v>【60.13】</v>
      </c>
      <c r="CX6" s="21">
        <f>IF(CX7="",NA(),CX7)</f>
        <v>96.24</v>
      </c>
      <c r="CY6" s="21">
        <f t="shared" ref="CY6:DG6" si="11">IF(CY7="",NA(),CY7)</f>
        <v>96.49</v>
      </c>
      <c r="CZ6" s="21">
        <f t="shared" si="11"/>
        <v>96.83</v>
      </c>
      <c r="DA6" s="21">
        <f t="shared" si="11"/>
        <v>96.84</v>
      </c>
      <c r="DB6" s="21">
        <f t="shared" si="11"/>
        <v>96.84</v>
      </c>
      <c r="DC6" s="21">
        <f t="shared" si="11"/>
        <v>94.56</v>
      </c>
      <c r="DD6" s="21">
        <f t="shared" si="11"/>
        <v>94.75</v>
      </c>
      <c r="DE6" s="21">
        <f t="shared" si="11"/>
        <v>94.92</v>
      </c>
      <c r="DF6" s="21">
        <f t="shared" si="11"/>
        <v>95.01</v>
      </c>
      <c r="DG6" s="21">
        <f t="shared" si="11"/>
        <v>94.96</v>
      </c>
      <c r="DH6" s="20" t="str">
        <f>IF(DH7="","",IF(DH7="-","【-】","【"&amp;SUBSTITUTE(TEXT(DH7,"#,##0.00"),"-","△")&amp;"】"))</f>
        <v>【96.00】</v>
      </c>
      <c r="DI6" s="21">
        <f>IF(DI7="",NA(),DI7)</f>
        <v>48.5</v>
      </c>
      <c r="DJ6" s="21">
        <f t="shared" ref="DJ6:DR6" si="12">IF(DJ7="",NA(),DJ7)</f>
        <v>49.86</v>
      </c>
      <c r="DK6" s="21">
        <f t="shared" si="12"/>
        <v>50.88</v>
      </c>
      <c r="DL6" s="21">
        <f t="shared" si="12"/>
        <v>52.29</v>
      </c>
      <c r="DM6" s="21">
        <f t="shared" si="12"/>
        <v>53.45</v>
      </c>
      <c r="DN6" s="21">
        <f t="shared" si="12"/>
        <v>28.87</v>
      </c>
      <c r="DO6" s="21">
        <f t="shared" si="12"/>
        <v>31.34</v>
      </c>
      <c r="DP6" s="21">
        <f t="shared" si="12"/>
        <v>32.909999999999997</v>
      </c>
      <c r="DQ6" s="21">
        <f t="shared" si="12"/>
        <v>34.869999999999997</v>
      </c>
      <c r="DR6" s="21">
        <f t="shared" si="12"/>
        <v>36.700000000000003</v>
      </c>
      <c r="DS6" s="20" t="str">
        <f>IF(DS7="","",IF(DS7="-","【-】","【"&amp;SUBSTITUTE(TEXT(DS7,"#,##0.00"),"-","△")&amp;"】"))</f>
        <v>【42.20】</v>
      </c>
      <c r="DT6" s="21">
        <f>IF(DT7="",NA(),DT7)</f>
        <v>9.4499999999999993</v>
      </c>
      <c r="DU6" s="21">
        <f t="shared" ref="DU6:EC6" si="13">IF(DU7="",NA(),DU7)</f>
        <v>12.2</v>
      </c>
      <c r="DV6" s="21">
        <f t="shared" si="13"/>
        <v>17.45</v>
      </c>
      <c r="DW6" s="21">
        <f t="shared" si="13"/>
        <v>21</v>
      </c>
      <c r="DX6" s="21">
        <f t="shared" si="13"/>
        <v>21.82</v>
      </c>
      <c r="DY6" s="21">
        <f t="shared" si="13"/>
        <v>5.64</v>
      </c>
      <c r="DZ6" s="21">
        <f t="shared" si="13"/>
        <v>6.43</v>
      </c>
      <c r="EA6" s="21">
        <f t="shared" si="13"/>
        <v>7.75</v>
      </c>
      <c r="EB6" s="21">
        <f t="shared" si="13"/>
        <v>9.44</v>
      </c>
      <c r="EC6" s="21">
        <f t="shared" si="13"/>
        <v>10.69</v>
      </c>
      <c r="ED6" s="20" t="str">
        <f>IF(ED7="","",IF(ED7="-","【-】","【"&amp;SUBSTITUTE(TEXT(ED7,"#,##0.00"),"-","△")&amp;"】"))</f>
        <v>【9.46】</v>
      </c>
      <c r="EE6" s="21">
        <f>IF(EE7="",NA(),EE7)</f>
        <v>0.04</v>
      </c>
      <c r="EF6" s="21">
        <f t="shared" ref="EF6:EN6" si="14">IF(EF7="",NA(),EF7)</f>
        <v>0.01</v>
      </c>
      <c r="EG6" s="21">
        <f t="shared" si="14"/>
        <v>0.12</v>
      </c>
      <c r="EH6" s="21">
        <f t="shared" si="14"/>
        <v>0.05</v>
      </c>
      <c r="EI6" s="21">
        <f t="shared" si="14"/>
        <v>0.05</v>
      </c>
      <c r="EJ6" s="21">
        <f t="shared" si="14"/>
        <v>0.19</v>
      </c>
      <c r="EK6" s="21">
        <f t="shared" si="14"/>
        <v>0.19</v>
      </c>
      <c r="EL6" s="21">
        <f t="shared" si="14"/>
        <v>0.21</v>
      </c>
      <c r="EM6" s="21">
        <f t="shared" si="14"/>
        <v>0.2</v>
      </c>
      <c r="EN6" s="21">
        <f t="shared" si="14"/>
        <v>0.22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2">
      <c r="A7" s="14"/>
      <c r="B7" s="23">
        <v>2024</v>
      </c>
      <c r="C7" s="23">
        <v>142018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67.89</v>
      </c>
      <c r="P7" s="24">
        <v>98.37</v>
      </c>
      <c r="Q7" s="24">
        <v>76.48</v>
      </c>
      <c r="R7" s="24">
        <v>2670</v>
      </c>
      <c r="S7" s="24">
        <v>379041</v>
      </c>
      <c r="T7" s="24">
        <v>100.8</v>
      </c>
      <c r="U7" s="24">
        <v>3760.33</v>
      </c>
      <c r="V7" s="24">
        <v>370527</v>
      </c>
      <c r="W7" s="24">
        <v>59.22</v>
      </c>
      <c r="X7" s="24">
        <v>6256.79</v>
      </c>
      <c r="Y7" s="24">
        <v>107.46</v>
      </c>
      <c r="Z7" s="24">
        <v>105.02</v>
      </c>
      <c r="AA7" s="24">
        <v>101.74</v>
      </c>
      <c r="AB7" s="24">
        <v>102.52</v>
      </c>
      <c r="AC7" s="24">
        <v>105.39</v>
      </c>
      <c r="AD7" s="24">
        <v>106.55</v>
      </c>
      <c r="AE7" s="24">
        <v>106.01</v>
      </c>
      <c r="AF7" s="24">
        <v>105.5</v>
      </c>
      <c r="AG7" s="24">
        <v>105.24</v>
      </c>
      <c r="AH7" s="24">
        <v>105.55</v>
      </c>
      <c r="AI7" s="24">
        <v>105.36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5.95</v>
      </c>
      <c r="AP7" s="24">
        <v>5.27</v>
      </c>
      <c r="AQ7" s="24">
        <v>4.83</v>
      </c>
      <c r="AR7" s="24">
        <v>4.5</v>
      </c>
      <c r="AS7" s="24">
        <v>4.38</v>
      </c>
      <c r="AT7" s="24">
        <v>3.12</v>
      </c>
      <c r="AU7" s="24">
        <v>50.29</v>
      </c>
      <c r="AV7" s="24">
        <v>40.880000000000003</v>
      </c>
      <c r="AW7" s="24">
        <v>33.44</v>
      </c>
      <c r="AX7" s="24">
        <v>38.799999999999997</v>
      </c>
      <c r="AY7" s="24">
        <v>50.65</v>
      </c>
      <c r="AZ7" s="24">
        <v>72.930000000000007</v>
      </c>
      <c r="BA7" s="24">
        <v>80.08</v>
      </c>
      <c r="BB7" s="24">
        <v>87.33</v>
      </c>
      <c r="BC7" s="24">
        <v>92.26</v>
      </c>
      <c r="BD7" s="24">
        <v>99.9</v>
      </c>
      <c r="BE7" s="24">
        <v>82.75</v>
      </c>
      <c r="BF7" s="24">
        <v>492.98</v>
      </c>
      <c r="BG7" s="24">
        <v>520.29</v>
      </c>
      <c r="BH7" s="24">
        <v>507.34</v>
      </c>
      <c r="BI7" s="24">
        <v>441.16</v>
      </c>
      <c r="BJ7" s="24">
        <v>431.32</v>
      </c>
      <c r="BK7" s="24">
        <v>730.52</v>
      </c>
      <c r="BL7" s="24">
        <v>672.33</v>
      </c>
      <c r="BM7" s="24">
        <v>668.8</v>
      </c>
      <c r="BN7" s="24">
        <v>652.79999999999995</v>
      </c>
      <c r="BO7" s="24">
        <v>624.62</v>
      </c>
      <c r="BP7" s="24">
        <v>602.55999999999995</v>
      </c>
      <c r="BQ7" s="24">
        <v>115.16</v>
      </c>
      <c r="BR7" s="24">
        <v>113.75</v>
      </c>
      <c r="BS7" s="24">
        <v>108.02</v>
      </c>
      <c r="BT7" s="24">
        <v>110.12</v>
      </c>
      <c r="BU7" s="24">
        <v>112.08</v>
      </c>
      <c r="BV7" s="24">
        <v>98.61</v>
      </c>
      <c r="BW7" s="24">
        <v>98.75</v>
      </c>
      <c r="BX7" s="24">
        <v>98.36</v>
      </c>
      <c r="BY7" s="24">
        <v>97.29</v>
      </c>
      <c r="BZ7" s="24">
        <v>99.29</v>
      </c>
      <c r="CA7" s="24">
        <v>97.94</v>
      </c>
      <c r="CB7" s="24">
        <v>140.81</v>
      </c>
      <c r="CC7" s="24">
        <v>142.86000000000001</v>
      </c>
      <c r="CD7" s="24">
        <v>151.77000000000001</v>
      </c>
      <c r="CE7" s="24">
        <v>161.56</v>
      </c>
      <c r="CF7" s="24">
        <v>161.72999999999999</v>
      </c>
      <c r="CG7" s="24">
        <v>141.24</v>
      </c>
      <c r="CH7" s="24">
        <v>142.03</v>
      </c>
      <c r="CI7" s="24">
        <v>142.11000000000001</v>
      </c>
      <c r="CJ7" s="24">
        <v>145.49</v>
      </c>
      <c r="CK7" s="24">
        <v>144.28</v>
      </c>
      <c r="CL7" s="24">
        <v>140.97999999999999</v>
      </c>
      <c r="CM7" s="24">
        <v>61.3</v>
      </c>
      <c r="CN7" s="24">
        <v>71.89</v>
      </c>
      <c r="CO7" s="24">
        <v>62.2</v>
      </c>
      <c r="CP7" s="24">
        <v>60.61</v>
      </c>
      <c r="CQ7" s="24">
        <v>61.97</v>
      </c>
      <c r="CR7" s="24">
        <v>61.7</v>
      </c>
      <c r="CS7" s="24">
        <v>63.04</v>
      </c>
      <c r="CT7" s="24">
        <v>60.55</v>
      </c>
      <c r="CU7" s="24">
        <v>61.49</v>
      </c>
      <c r="CV7" s="24">
        <v>62.15</v>
      </c>
      <c r="CW7" s="24">
        <v>60.13</v>
      </c>
      <c r="CX7" s="24">
        <v>96.24</v>
      </c>
      <c r="CY7" s="24">
        <v>96.49</v>
      </c>
      <c r="CZ7" s="24">
        <v>96.83</v>
      </c>
      <c r="DA7" s="24">
        <v>96.84</v>
      </c>
      <c r="DB7" s="24">
        <v>96.84</v>
      </c>
      <c r="DC7" s="24">
        <v>94.56</v>
      </c>
      <c r="DD7" s="24">
        <v>94.75</v>
      </c>
      <c r="DE7" s="24">
        <v>94.92</v>
      </c>
      <c r="DF7" s="24">
        <v>95.01</v>
      </c>
      <c r="DG7" s="24">
        <v>94.96</v>
      </c>
      <c r="DH7" s="24">
        <v>96</v>
      </c>
      <c r="DI7" s="24">
        <v>48.5</v>
      </c>
      <c r="DJ7" s="24">
        <v>49.86</v>
      </c>
      <c r="DK7" s="24">
        <v>50.88</v>
      </c>
      <c r="DL7" s="24">
        <v>52.29</v>
      </c>
      <c r="DM7" s="24">
        <v>53.45</v>
      </c>
      <c r="DN7" s="24">
        <v>28.87</v>
      </c>
      <c r="DO7" s="24">
        <v>31.34</v>
      </c>
      <c r="DP7" s="24">
        <v>32.909999999999997</v>
      </c>
      <c r="DQ7" s="24">
        <v>34.869999999999997</v>
      </c>
      <c r="DR7" s="24">
        <v>36.700000000000003</v>
      </c>
      <c r="DS7" s="24">
        <v>42.2</v>
      </c>
      <c r="DT7" s="24">
        <v>9.4499999999999993</v>
      </c>
      <c r="DU7" s="24">
        <v>12.2</v>
      </c>
      <c r="DV7" s="24">
        <v>17.45</v>
      </c>
      <c r="DW7" s="24">
        <v>21</v>
      </c>
      <c r="DX7" s="24">
        <v>21.82</v>
      </c>
      <c r="DY7" s="24">
        <v>5.64</v>
      </c>
      <c r="DZ7" s="24">
        <v>6.43</v>
      </c>
      <c r="EA7" s="24">
        <v>7.75</v>
      </c>
      <c r="EB7" s="24">
        <v>9.44</v>
      </c>
      <c r="EC7" s="24">
        <v>10.69</v>
      </c>
      <c r="ED7" s="24">
        <v>9.4600000000000009</v>
      </c>
      <c r="EE7" s="24">
        <v>0.04</v>
      </c>
      <c r="EF7" s="24">
        <v>0.01</v>
      </c>
      <c r="EG7" s="24">
        <v>0.12</v>
      </c>
      <c r="EH7" s="24">
        <v>0.05</v>
      </c>
      <c r="EI7" s="24">
        <v>0.05</v>
      </c>
      <c r="EJ7" s="24">
        <v>0.19</v>
      </c>
      <c r="EK7" s="24">
        <v>0.19</v>
      </c>
      <c r="EL7" s="24">
        <v>0.21</v>
      </c>
      <c r="EM7" s="24">
        <v>0.2</v>
      </c>
      <c r="EN7" s="24">
        <v>0.22</v>
      </c>
      <c r="EO7" s="24">
        <v>0.19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110</v>
      </c>
      <c r="E13" t="s">
        <v>111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駒野 充孝</cp:lastModifiedBy>
  <dcterms:created xsi:type="dcterms:W3CDTF">2025-12-23T05:59:39Z</dcterms:created>
  <dcterms:modified xsi:type="dcterms:W3CDTF">2026-01-29T02:18:09Z</dcterms:modified>
  <cp:category/>
</cp:coreProperties>
</file>